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filterPrivacy="1"/>
  <xr:revisionPtr revIDLastSave="0" documentId="8_{5A613C59-749E-674B-8CC9-9DA11B51E883}" xr6:coauthVersionLast="47" xr6:coauthVersionMax="47" xr10:uidLastSave="{00000000-0000-0000-0000-000000000000}"/>
  <bookViews>
    <workbookView xWindow="3900" yWindow="500" windowWidth="26600" windowHeight="19540" activeTab="2" xr2:uid="{00000000-000D-0000-FFFF-FFFF00000000}"/>
  </bookViews>
  <sheets>
    <sheet name="Krycí list nabídky" sheetId="1" r:id="rId1"/>
    <sheet name="Počty vodoměrů + spec" sheetId="26" r:id="rId2"/>
    <sheet name="Přehled referencí" sheetId="10" r:id="rId3"/>
  </sheets>
  <externalReferences>
    <externalReference r:id="rId4"/>
    <externalReference r:id="rId5"/>
  </externalReferences>
  <definedNames>
    <definedName name="cisloobjektu">'[1]Krycí list'!$A$4</definedName>
    <definedName name="fghjhg">'[2]Krycí list'!$A$4</definedName>
    <definedName name="kriterium1" localSheetId="2">#REF!</definedName>
    <definedName name="kriterium1">#REF!</definedName>
    <definedName name="nazevobjektu">'[1]Krycí list'!$C$4</definedName>
    <definedName name="_xlnm.Print_Area" localSheetId="0">'Krycí list nabídky'!$A$1:$M$72</definedName>
    <definedName name="_xlnm.Print_Area" localSheetId="2">'Přehled referencí'!$A$1:$I$30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0" l="1"/>
  <c r="J51" i="1"/>
  <c r="E11" i="26"/>
  <c r="F11" i="26"/>
  <c r="D17" i="26"/>
  <c r="E17" i="26"/>
  <c r="F17" i="26"/>
  <c r="D21" i="26"/>
  <c r="E21" i="26"/>
  <c r="F21" i="26"/>
  <c r="D28" i="26"/>
  <c r="E28" i="26"/>
  <c r="F28" i="26"/>
  <c r="D33" i="26"/>
  <c r="E33" i="26"/>
  <c r="F33" i="26"/>
  <c r="D41" i="26"/>
  <c r="E41" i="26"/>
  <c r="F41" i="26"/>
  <c r="D55" i="26"/>
  <c r="E55" i="26"/>
  <c r="F55" i="26"/>
  <c r="K51" i="1"/>
  <c r="J52" i="1"/>
  <c r="K52" i="1" s="1"/>
  <c r="A28" i="10" l="1"/>
  <c r="A1" i="10"/>
  <c r="F29" i="10" l="1"/>
  <c r="M51" i="1"/>
  <c r="M52" i="1"/>
  <c r="L53" i="1"/>
  <c r="K53" i="1"/>
  <c r="M53" i="1" l="1"/>
</calcChain>
</file>

<file path=xl/sharedStrings.xml><?xml version="1.0" encoding="utf-8"?>
<sst xmlns="http://schemas.openxmlformats.org/spreadsheetml/2006/main" count="167" uniqueCount="110">
  <si>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</si>
  <si>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</si>
  <si>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</si>
  <si>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</si>
  <si>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</si>
  <si>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</si>
  <si>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</si>
  <si>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</si>
  <si>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</si>
  <si>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</si>
  <si>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</si>
  <si>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Přehled realizovaných zakázek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</si>
  <si>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</si>
  <si>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</si>
  <si>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</si>
  <si>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</si>
  <si>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</si>
  <si>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</si>
  <si>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........................................................................................................................</t>
  </si>
  <si>
    <t>Tabulka číslo 3</t>
  </si>
  <si>
    <t>Místo provedení / dodání obdobné dodávky</t>
  </si>
  <si>
    <t>Název obdobné dodávky</t>
  </si>
  <si>
    <t>ukončení / předání / dodání</t>
  </si>
  <si>
    <t>Název nebo obchodní firma účastníka zadávacího řízení</t>
  </si>
  <si>
    <t>Lhůta pro dokončení díla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</si>
  <si>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</si>
  <si>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</si>
  <si>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</si>
  <si>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</si>
  <si>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Seznam významných dodávek poskytnutých za poslední 3 roky před zahájením zadávacího řízení</t>
  </si>
  <si>
    <t>Termín poskytnutí významné dodávky</t>
  </si>
  <si>
    <t>takto označené buňky vyplní účastní zadávacího řízení přičemž takto označený blok je požadovaným minimem k prokázání splnění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</si>
  <si>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</si>
  <si>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</si>
  <si>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</si>
  <si>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</si>
  <si>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</si>
  <si>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</si>
  <si>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</si>
  <si>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</si>
  <si>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</si>
  <si>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</si>
  <si>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</si>
  <si>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</si>
  <si>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</si>
  <si>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</si>
  <si>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</si>
  <si>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</si>
  <si>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</si>
  <si>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</si>
  <si>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</si>
  <si>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</si>
  <si>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</si>
  <si>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</si>
  <si>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</si>
  <si>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</si>
  <si>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</si>
  <si>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</si>
  <si>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</si>
  <si>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</si>
  <si>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</si>
  <si>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</si>
  <si>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</si>
  <si>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</si>
  <si>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</si>
  <si>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</si>
  <si>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</si>
  <si>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</si>
  <si>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</si>
  <si>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</si>
  <si>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 1. kritériu hodnocení</t>
  </si>
  <si>
    <t>Výše účelně vynaložených nákladů spojených s jejich účastí v zadávacím řízení v Kč bez DPH.</t>
  </si>
  <si>
    <t>v kalendářních dnech</t>
  </si>
  <si>
    <t>cena za 1 úkon / kus v Kč bez DPH</t>
  </si>
  <si>
    <t>celkový počet</t>
  </si>
  <si>
    <t>Montáž vodoměru vč. plomb</t>
  </si>
  <si>
    <t>TUV</t>
  </si>
  <si>
    <t>SV</t>
  </si>
  <si>
    <t>V ……………………...………… dne ……………..………….. 202…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</si>
  <si>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</si>
  <si>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podpis osoby oprávněné jednat jménem či za účastníka zadávacího řízení</t>
  </si>
  <si>
    <t>Údaje účastníka zadávacího řízení ke 2. kritériu hodnocení</t>
  </si>
  <si>
    <t>Dodávka vodoměru</t>
  </si>
  <si>
    <t>min. 3 dokončené dodávky, které byly dodávkou a montáží alespoň 1000 ks vodoměrů za poslední 3 roky</t>
  </si>
  <si>
    <t>Celkem byty</t>
  </si>
  <si>
    <t>17-23</t>
  </si>
  <si>
    <t xml:space="preserve">Kosmonautů </t>
  </si>
  <si>
    <t>1-11</t>
  </si>
  <si>
    <t xml:space="preserve">Sevastopolská </t>
  </si>
  <si>
    <t xml:space="preserve">Vltavská </t>
  </si>
  <si>
    <t>29-37</t>
  </si>
  <si>
    <t>Labská 29-37</t>
  </si>
  <si>
    <t>1-3</t>
  </si>
  <si>
    <t xml:space="preserve">Kyjevská </t>
  </si>
  <si>
    <t>2-8</t>
  </si>
  <si>
    <t xml:space="preserve">Kurská </t>
  </si>
  <si>
    <t>37-45</t>
  </si>
  <si>
    <t>Dunajská</t>
  </si>
  <si>
    <t xml:space="preserve">celkem </t>
  </si>
  <si>
    <t>čp</t>
  </si>
  <si>
    <t>Dům</t>
  </si>
  <si>
    <t>Výměny vodoměrů r. 2024- Domy</t>
  </si>
  <si>
    <t xml:space="preserve">Labská </t>
  </si>
  <si>
    <t xml:space="preserve">Dunajská </t>
  </si>
  <si>
    <t>Počet celkem</t>
  </si>
  <si>
    <t>ČP</t>
  </si>
  <si>
    <t>Výměny vodoměrů 2024 -Byty</t>
  </si>
  <si>
    <t>Počet dodaných a namontovaných vodoměrů</t>
  </si>
  <si>
    <t>Dodávka a montáž dálkově odečitatelných vodoměrů v BD ve správě MČ Brno-Starý Lískovec</t>
  </si>
  <si>
    <t>Specifikace vodoměrů:
- Poměrový vodoměr s rádiovým modulem pro dálkový odečet s průtokovou částí pro SV a TV s otočným počítadlem (vestavná délka vodoměru 110 mm, závit 1/2", třída R50)
Specifikace rádiových modulů vodoměrů:
- provoz v rádiovém rozhraní 868 MHz
- vodoměry budou vysílat v plně odpovídajícím režimu OMS spec. 2 (EN13757-4)
- wmBus telegram mód T1 (A) nebo mód C1 (A nebo B)
- šifrovací klíče OMS budou na vyžádání zdarma poskytnuty objednateli
- rádiový modul bude oddělitelný od vodoměru s životností rádiového modulu nejméně 10 let (2 cykly vodoměru)
- vysílaní vodoměrů bude odpovídat požadavkům legislativě pro četnost odečtů a zpracování spotřeb (min. měsíční frekvence přenosu)
- upozorňující hlášení modul pro zpětné toky vodoměry, neoprávněnou demontáž modulu z vodoměru, detekce statického magnetického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</si>
</sst>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0"/>
      <name val="Arial"/>
    </font>
    <font>
      <sz val="12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8" fillId="0" borderId="0"/>
    <xf numFmtId="0" fontId="16" fillId="0" borderId="0"/>
    <xf numFmtId="0" fontId="16" fillId="0" borderId="0"/>
    <xf numFmtId="0" fontId="29" fillId="0" borderId="0"/>
    <xf numFmtId="0" fontId="27" fillId="0" borderId="0"/>
    <xf numFmtId="0" fontId="28" fillId="0" borderId="0"/>
    <xf numFmtId="0" fontId="39" fillId="0" borderId="0"/>
    <xf numFmtId="0" fontId="1" fillId="0" borderId="0"/>
    <xf numFmtId="0" fontId="41" fillId="0" borderId="0"/>
  </cellStyleXfs>
  <cellXfs count="189">
    <xf numFmtId="0" fontId="0" fillId="0" borderId="0" xfId="0"/>
    <xf numFmtId="4" fontId="5" fillId="0" borderId="0" xfId="0" applyNumberFormat="1" applyFont="1" applyAlignment="1">
      <alignment vertical="center"/>
    </xf>
    <xf numFmtId="0" fontId="10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 indent="1"/>
    </xf>
    <xf numFmtId="0" fontId="8" fillId="0" borderId="0" xfId="0" applyFont="1" applyAlignment="1">
      <alignment vertical="center"/>
    </xf>
    <xf numFmtId="0" fontId="4" fillId="0" borderId="0" xfId="0" applyFont="1"/>
    <xf numFmtId="0" fontId="12" fillId="0" borderId="0" xfId="0" applyFont="1" applyAlignment="1">
      <alignment vertical="center"/>
    </xf>
    <xf numFmtId="0" fontId="5" fillId="0" borderId="0" xfId="0" applyFont="1" applyProtection="1">
      <protection locked="0"/>
    </xf>
    <xf numFmtId="0" fontId="8" fillId="0" borderId="0" xfId="0" applyFont="1" applyAlignment="1">
      <alignment horizontal="right"/>
    </xf>
    <xf numFmtId="4" fontId="7" fillId="0" borderId="4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4" fillId="0" borderId="0" xfId="3" applyFont="1"/>
    <xf numFmtId="0" fontId="4" fillId="0" borderId="0" xfId="3" applyFont="1" applyAlignment="1">
      <alignment vertical="center"/>
    </xf>
    <xf numFmtId="0" fontId="30" fillId="0" borderId="0" xfId="3" applyFont="1" applyAlignment="1">
      <alignment horizontal="center" vertical="center" wrapText="1"/>
    </xf>
    <xf numFmtId="1" fontId="10" fillId="0" borderId="14" xfId="3" applyNumberFormat="1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right" vertical="center"/>
    </xf>
    <xf numFmtId="0" fontId="10" fillId="0" borderId="0" xfId="3" applyFont="1" applyAlignment="1">
      <alignment vertical="center"/>
    </xf>
    <xf numFmtId="4" fontId="7" fillId="2" borderId="24" xfId="0" applyNumberFormat="1" applyFont="1" applyFill="1" applyBorder="1" applyAlignment="1" applyProtection="1">
      <alignment horizontal="right" vertical="center"/>
      <protection locked="0"/>
    </xf>
    <xf numFmtId="4" fontId="7" fillId="2" borderId="26" xfId="0" applyNumberFormat="1" applyFont="1" applyFill="1" applyBorder="1" applyAlignment="1" applyProtection="1">
      <alignment horizontal="right" vertical="center"/>
      <protection locked="0"/>
    </xf>
    <xf numFmtId="0" fontId="8" fillId="2" borderId="1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9" fontId="7" fillId="2" borderId="28" xfId="3" applyNumberFormat="1" applyFont="1" applyFill="1" applyBorder="1" applyAlignment="1" applyProtection="1">
      <alignment vertical="center"/>
      <protection locked="0"/>
    </xf>
    <xf numFmtId="49" fontId="7" fillId="2" borderId="29" xfId="3" applyNumberFormat="1" applyFont="1" applyFill="1" applyBorder="1" applyAlignment="1" applyProtection="1">
      <alignment vertical="center"/>
      <protection locked="0"/>
    </xf>
    <xf numFmtId="49" fontId="7" fillId="2" borderId="30" xfId="3" applyNumberFormat="1" applyFont="1" applyFill="1" applyBorder="1" applyAlignment="1" applyProtection="1">
      <alignment vertical="center"/>
      <protection locked="0"/>
    </xf>
    <xf numFmtId="49" fontId="7" fillId="2" borderId="33" xfId="3" applyNumberFormat="1" applyFont="1" applyFill="1" applyBorder="1" applyAlignment="1" applyProtection="1">
      <alignment vertical="center"/>
      <protection locked="0"/>
    </xf>
    <xf numFmtId="0" fontId="10" fillId="2" borderId="18" xfId="3" applyFont="1" applyFill="1" applyBorder="1" applyAlignment="1">
      <alignment vertical="center"/>
    </xf>
    <xf numFmtId="49" fontId="6" fillId="0" borderId="0" xfId="3" applyNumberFormat="1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horizontal="left" vertical="center" wrapText="1" indent="1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7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3" borderId="0" xfId="0" applyFont="1" applyFill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7" fillId="2" borderId="73" xfId="0" applyFont="1" applyFill="1" applyBorder="1" applyAlignment="1" applyProtection="1">
      <alignment vertical="center"/>
      <protection locked="0"/>
    </xf>
    <xf numFmtId="0" fontId="35" fillId="0" borderId="0" xfId="0" applyFont="1" applyAlignment="1">
      <alignment horizontal="center" vertical="center"/>
    </xf>
    <xf numFmtId="49" fontId="7" fillId="2" borderId="31" xfId="3" applyNumberFormat="1" applyFont="1" applyFill="1" applyBorder="1" applyAlignment="1" applyProtection="1">
      <alignment vertical="center"/>
      <protection locked="0"/>
    </xf>
    <xf numFmtId="49" fontId="7" fillId="2" borderId="32" xfId="3" applyNumberFormat="1" applyFont="1" applyFill="1" applyBorder="1" applyAlignment="1" applyProtection="1">
      <alignment vertical="center"/>
      <protection locked="0"/>
    </xf>
    <xf numFmtId="4" fontId="34" fillId="0" borderId="77" xfId="0" applyNumberFormat="1" applyFont="1" applyBorder="1" applyAlignment="1">
      <alignment horizontal="right" vertical="center"/>
    </xf>
    <xf numFmtId="4" fontId="6" fillId="0" borderId="40" xfId="0" applyNumberFormat="1" applyFont="1" applyBorder="1" applyAlignment="1">
      <alignment horizontal="right" vertical="center"/>
    </xf>
    <xf numFmtId="4" fontId="6" fillId="0" borderId="77" xfId="0" applyNumberFormat="1" applyFont="1" applyBorder="1" applyAlignment="1">
      <alignment horizontal="right" vertical="center"/>
    </xf>
    <xf numFmtId="3" fontId="34" fillId="2" borderId="43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18" xfId="0" applyFont="1" applyFill="1" applyBorder="1" applyAlignment="1" applyProtection="1">
      <alignment horizontal="center" vertical="center"/>
      <protection locked="0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12" xfId="0" applyFont="1" applyFill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horizontal="right" vertical="center"/>
      <protection locked="0"/>
    </xf>
    <xf numFmtId="4" fontId="6" fillId="0" borderId="25" xfId="0" applyNumberFormat="1" applyFont="1" applyBorder="1" applyAlignment="1" applyProtection="1">
      <alignment horizontal="right" vertical="center"/>
      <protection locked="0"/>
    </xf>
    <xf numFmtId="3" fontId="5" fillId="0" borderId="24" xfId="0" applyNumberFormat="1" applyFont="1" applyBorder="1" applyAlignment="1">
      <alignment horizontal="center" vertical="center" wrapText="1"/>
    </xf>
    <xf numFmtId="0" fontId="41" fillId="0" borderId="0" xfId="9"/>
    <xf numFmtId="0" fontId="42" fillId="0" borderId="72" xfId="9" applyFont="1" applyBorder="1" applyAlignment="1">
      <alignment horizontal="center"/>
    </xf>
    <xf numFmtId="0" fontId="41" fillId="0" borderId="72" xfId="9" applyBorder="1" applyAlignment="1">
      <alignment horizontal="center"/>
    </xf>
    <xf numFmtId="49" fontId="41" fillId="0" borderId="72" xfId="9" applyNumberFormat="1" applyBorder="1" applyAlignment="1">
      <alignment horizontal="center"/>
    </xf>
    <xf numFmtId="0" fontId="41" fillId="0" borderId="72" xfId="9" applyBorder="1"/>
    <xf numFmtId="0" fontId="42" fillId="0" borderId="72" xfId="9" applyFont="1" applyBorder="1"/>
    <xf numFmtId="3" fontId="5" fillId="0" borderId="48" xfId="0" applyNumberFormat="1" applyFont="1" applyBorder="1" applyAlignment="1">
      <alignment horizontal="center" vertical="center" wrapText="1"/>
    </xf>
    <xf numFmtId="49" fontId="7" fillId="0" borderId="27" xfId="3" applyNumberFormat="1" applyFont="1" applyBorder="1" applyAlignment="1" applyProtection="1">
      <alignment vertical="center"/>
      <protection locked="0"/>
    </xf>
    <xf numFmtId="49" fontId="7" fillId="0" borderId="32" xfId="3" applyNumberFormat="1" applyFont="1" applyBorder="1" applyAlignment="1" applyProtection="1">
      <alignment vertical="center"/>
      <protection locked="0"/>
    </xf>
    <xf numFmtId="49" fontId="7" fillId="0" borderId="33" xfId="3" applyNumberFormat="1" applyFont="1" applyBorder="1" applyAlignment="1" applyProtection="1">
      <alignment vertical="center"/>
      <protection locked="0"/>
    </xf>
    <xf numFmtId="49" fontId="7" fillId="0" borderId="34" xfId="3" applyNumberFormat="1" applyFont="1" applyBorder="1" applyAlignment="1" applyProtection="1">
      <alignment vertical="center"/>
      <protection locked="0"/>
    </xf>
    <xf numFmtId="49" fontId="7" fillId="0" borderId="35" xfId="3" applyNumberFormat="1" applyFont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5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/>
      <protection locked="0"/>
    </xf>
    <xf numFmtId="0" fontId="17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36" xfId="0" applyFont="1" applyFill="1" applyBorder="1" applyAlignment="1" applyProtection="1">
      <alignment horizontal="center" vertical="center"/>
      <protection locked="0"/>
    </xf>
    <xf numFmtId="0" fontId="7" fillId="2" borderId="40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>
      <alignment horizontal="left" vertical="center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17" fillId="2" borderId="11" xfId="0" applyFont="1" applyFill="1" applyBorder="1" applyAlignment="1" applyProtection="1">
      <alignment horizontal="center" vertical="center"/>
      <protection locked="0"/>
    </xf>
    <xf numFmtId="0" fontId="17" fillId="0" borderId="37" xfId="0" applyFont="1" applyBorder="1" applyAlignment="1">
      <alignment horizontal="left" vertical="center"/>
    </xf>
    <xf numFmtId="0" fontId="17" fillId="2" borderId="38" xfId="0" applyFont="1" applyFill="1" applyBorder="1" applyAlignment="1" applyProtection="1">
      <alignment horizontal="center" vertical="center"/>
      <protection locked="0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2" borderId="47" xfId="0" applyFont="1" applyFill="1" applyBorder="1" applyAlignment="1" applyProtection="1">
      <alignment horizontal="center" vertical="center"/>
      <protection locked="0"/>
    </xf>
    <xf numFmtId="0" fontId="17" fillId="0" borderId="8" xfId="0" applyFont="1" applyBorder="1" applyAlignment="1">
      <alignment horizontal="left" vertical="center"/>
    </xf>
    <xf numFmtId="0" fontId="5" fillId="2" borderId="39" xfId="0" applyFont="1" applyFill="1" applyBorder="1" applyAlignment="1" applyProtection="1">
      <alignment horizontal="left" vertical="center"/>
      <protection locked="0"/>
    </xf>
    <xf numFmtId="0" fontId="5" fillId="2" borderId="36" xfId="0" applyFont="1" applyFill="1" applyBorder="1" applyAlignment="1" applyProtection="1">
      <alignment horizontal="left" vertical="center"/>
      <protection locked="0"/>
    </xf>
    <xf numFmtId="0" fontId="5" fillId="2" borderId="40" xfId="0" applyFont="1" applyFill="1" applyBorder="1" applyAlignment="1" applyProtection="1">
      <alignment horizontal="left" vertical="center"/>
      <protection locked="0"/>
    </xf>
    <xf numFmtId="0" fontId="7" fillId="2" borderId="39" xfId="0" applyFont="1" applyFill="1" applyBorder="1" applyAlignment="1" applyProtection="1">
      <alignment horizontal="left" vertical="center"/>
      <protection locked="0"/>
    </xf>
    <xf numFmtId="0" fontId="7" fillId="2" borderId="36" xfId="0" applyFont="1" applyFill="1" applyBorder="1" applyAlignment="1" applyProtection="1">
      <alignment horizontal="left" vertical="center"/>
      <protection locked="0"/>
    </xf>
    <xf numFmtId="0" fontId="7" fillId="2" borderId="40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5" fillId="0" borderId="74" xfId="0" applyFont="1" applyBorder="1" applyAlignment="1">
      <alignment horizontal="left" vertical="center" wrapText="1" indent="1"/>
    </xf>
    <xf numFmtId="0" fontId="5" fillId="0" borderId="75" xfId="0" applyFont="1" applyBorder="1" applyAlignment="1">
      <alignment horizontal="left" vertical="center" wrapText="1" indent="1"/>
    </xf>
    <xf numFmtId="0" fontId="5" fillId="0" borderId="76" xfId="0" applyFont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left" vertical="center" wrapText="1" indent="1"/>
    </xf>
    <xf numFmtId="0" fontId="5" fillId="0" borderId="57" xfId="0" applyFont="1" applyBorder="1" applyAlignment="1">
      <alignment horizontal="left" vertical="center" wrapText="1" indent="1"/>
    </xf>
    <xf numFmtId="0" fontId="5" fillId="0" borderId="58" xfId="0" applyFont="1" applyBorder="1" applyAlignment="1">
      <alignment horizontal="left" vertical="center" wrapText="1" indent="1"/>
    </xf>
    <xf numFmtId="0" fontId="8" fillId="2" borderId="39" xfId="0" applyFont="1" applyFill="1" applyBorder="1" applyAlignment="1" applyProtection="1">
      <alignment horizontal="center" vertical="center"/>
      <protection locked="0"/>
    </xf>
    <xf numFmtId="0" fontId="8" fillId="2" borderId="36" xfId="0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9" fillId="0" borderId="59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 wrapText="1" indent="1"/>
    </xf>
    <xf numFmtId="0" fontId="5" fillId="0" borderId="78" xfId="0" applyFont="1" applyBorder="1" applyAlignment="1">
      <alignment horizontal="left" vertical="center" wrapText="1" indent="1"/>
    </xf>
    <xf numFmtId="0" fontId="9" fillId="0" borderId="51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5" fillId="0" borderId="41" xfId="0" applyFont="1" applyBorder="1" applyAlignment="1">
      <alignment horizontal="left" vertical="center" wrapText="1" indent="1"/>
    </xf>
    <xf numFmtId="0" fontId="5" fillId="0" borderId="42" xfId="0" applyFont="1" applyBorder="1" applyAlignment="1">
      <alignment horizontal="left" vertical="center" wrapText="1" indent="1"/>
    </xf>
    <xf numFmtId="0" fontId="44" fillId="0" borderId="0" xfId="9" applyFont="1" applyAlignment="1">
      <alignment horizontal="left" vertical="top" wrapText="1"/>
    </xf>
    <xf numFmtId="0" fontId="44" fillId="0" borderId="71" xfId="9" applyFont="1" applyBorder="1" applyAlignment="1">
      <alignment horizontal="left" vertical="top" wrapText="1"/>
    </xf>
    <xf numFmtId="0" fontId="43" fillId="0" borderId="0" xfId="9" applyFont="1" applyAlignment="1">
      <alignment horizontal="left"/>
    </xf>
    <xf numFmtId="0" fontId="6" fillId="3" borderId="68" xfId="3" applyFont="1" applyFill="1" applyBorder="1" applyAlignment="1">
      <alignment horizontal="center" vertical="center"/>
    </xf>
    <xf numFmtId="0" fontId="6" fillId="3" borderId="69" xfId="3" applyFont="1" applyFill="1" applyBorder="1" applyAlignment="1">
      <alignment horizontal="center" vertical="center"/>
    </xf>
    <xf numFmtId="49" fontId="7" fillId="2" borderId="65" xfId="3" applyNumberFormat="1" applyFont="1" applyFill="1" applyBorder="1" applyAlignment="1" applyProtection="1">
      <alignment vertical="center"/>
      <protection locked="0"/>
    </xf>
    <xf numFmtId="49" fontId="7" fillId="2" borderId="31" xfId="3" applyNumberFormat="1" applyFont="1" applyFill="1" applyBorder="1" applyAlignment="1" applyProtection="1">
      <alignment vertical="center"/>
      <protection locked="0"/>
    </xf>
    <xf numFmtId="49" fontId="7" fillId="2" borderId="70" xfId="3" applyNumberFormat="1" applyFont="1" applyFill="1" applyBorder="1" applyAlignment="1" applyProtection="1">
      <alignment vertical="center"/>
      <protection locked="0"/>
    </xf>
    <xf numFmtId="49" fontId="7" fillId="2" borderId="15" xfId="3" applyNumberFormat="1" applyFont="1" applyFill="1" applyBorder="1" applyAlignment="1" applyProtection="1">
      <alignment vertical="center"/>
      <protection locked="0"/>
    </xf>
    <xf numFmtId="49" fontId="7" fillId="2" borderId="24" xfId="3" applyNumberFormat="1" applyFont="1" applyFill="1" applyBorder="1" applyAlignment="1" applyProtection="1">
      <alignment vertical="center"/>
      <protection locked="0"/>
    </xf>
    <xf numFmtId="0" fontId="10" fillId="0" borderId="17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59" xfId="3" applyFont="1" applyBorder="1" applyAlignment="1">
      <alignment horizontal="center" vertical="center" wrapText="1"/>
    </xf>
    <xf numFmtId="0" fontId="10" fillId="0" borderId="67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10" fillId="0" borderId="55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0" fillId="0" borderId="0" xfId="3" applyFont="1" applyAlignment="1">
      <alignment horizontal="center" vertical="center" wrapText="1"/>
    </xf>
    <xf numFmtId="0" fontId="32" fillId="2" borderId="39" xfId="3" applyFont="1" applyFill="1" applyBorder="1" applyAlignment="1" applyProtection="1">
      <alignment horizontal="left" vertical="center" wrapText="1"/>
      <protection locked="0"/>
    </xf>
    <xf numFmtId="0" fontId="32" fillId="2" borderId="36" xfId="3" applyFont="1" applyFill="1" applyBorder="1" applyAlignment="1" applyProtection="1">
      <alignment horizontal="left" vertical="center" wrapText="1"/>
      <protection locked="0"/>
    </xf>
    <xf numFmtId="0" fontId="32" fillId="2" borderId="40" xfId="3" applyFont="1" applyFill="1" applyBorder="1" applyAlignment="1" applyProtection="1">
      <alignment horizontal="left" vertical="center" wrapText="1"/>
      <protection locked="0"/>
    </xf>
    <xf numFmtId="0" fontId="32" fillId="0" borderId="0" xfId="3" applyFont="1" applyAlignment="1">
      <alignment horizontal="left" vertical="center" wrapText="1"/>
    </xf>
    <xf numFmtId="0" fontId="4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 wrapText="1"/>
    </xf>
    <xf numFmtId="49" fontId="7" fillId="0" borderId="63" xfId="3" applyNumberFormat="1" applyFont="1" applyBorder="1" applyAlignment="1" applyProtection="1">
      <alignment vertical="center"/>
      <protection locked="0"/>
    </xf>
    <xf numFmtId="0" fontId="10" fillId="0" borderId="16" xfId="3" applyFont="1" applyBorder="1" applyAlignment="1">
      <alignment horizontal="center" vertical="center" textRotation="90" wrapText="1"/>
    </xf>
    <xf numFmtId="0" fontId="10" fillId="0" borderId="66" xfId="3" applyFont="1" applyBorder="1" applyAlignment="1">
      <alignment horizontal="center" vertical="center" textRotation="90" wrapText="1"/>
    </xf>
    <xf numFmtId="49" fontId="7" fillId="0" borderId="62" xfId="3" applyNumberFormat="1" applyFont="1" applyBorder="1" applyAlignment="1" applyProtection="1">
      <alignment vertical="center"/>
      <protection locked="0"/>
    </xf>
    <xf numFmtId="49" fontId="7" fillId="0" borderId="18" xfId="3" applyNumberFormat="1" applyFont="1" applyBorder="1" applyAlignment="1" applyProtection="1">
      <alignment vertical="center"/>
      <protection locked="0"/>
    </xf>
    <xf numFmtId="49" fontId="7" fillId="2" borderId="20" xfId="3" applyNumberFormat="1" applyFont="1" applyFill="1" applyBorder="1" applyAlignment="1" applyProtection="1">
      <alignment vertical="center"/>
      <protection locked="0"/>
    </xf>
    <xf numFmtId="0" fontId="6" fillId="3" borderId="19" xfId="3" applyFont="1" applyFill="1" applyBorder="1" applyAlignment="1">
      <alignment horizontal="center" vertical="center"/>
    </xf>
    <xf numFmtId="49" fontId="7" fillId="2" borderId="18" xfId="3" applyNumberFormat="1" applyFont="1" applyFill="1" applyBorder="1" applyAlignment="1" applyProtection="1">
      <alignment vertical="center"/>
      <protection locked="0"/>
    </xf>
    <xf numFmtId="49" fontId="7" fillId="2" borderId="64" xfId="3" applyNumberFormat="1" applyFont="1" applyFill="1" applyBorder="1" applyAlignment="1" applyProtection="1">
      <alignment vertical="center"/>
      <protection locked="0"/>
    </xf>
    <xf numFmtId="0" fontId="4" fillId="2" borderId="0" xfId="3" applyFont="1" applyFill="1" applyAlignment="1">
      <alignment horizontal="center"/>
    </xf>
    <xf numFmtId="0" fontId="7" fillId="2" borderId="0" xfId="3" applyFont="1" applyFill="1" applyAlignment="1" applyProtection="1">
      <alignment horizontal="left"/>
      <protection locked="0"/>
    </xf>
    <xf numFmtId="0" fontId="8" fillId="0" borderId="29" xfId="3" applyFont="1" applyBorder="1" applyAlignment="1">
      <alignment horizontal="left" vertical="center" wrapText="1"/>
    </xf>
    <xf numFmtId="0" fontId="8" fillId="0" borderId="0" xfId="3" applyFont="1" applyAlignment="1">
      <alignment horizontal="left" vertical="center" wrapText="1"/>
    </xf>
    <xf numFmtId="0" fontId="4" fillId="0" borderId="0" xfId="3" applyFont="1" applyAlignment="1">
      <alignment horizontal="left" vertical="center" wrapText="1"/>
    </xf>
    <xf numFmtId="0" fontId="6" fillId="0" borderId="0" xfId="3" applyFont="1" applyAlignment="1">
      <alignment horizontal="center" vertical="center" wrapText="1"/>
    </xf>
    <xf numFmtId="49" fontId="7" fillId="0" borderId="60" xfId="3" applyNumberFormat="1" applyFont="1" applyBorder="1" applyAlignment="1" applyProtection="1">
      <alignment vertical="center"/>
      <protection locked="0"/>
    </xf>
    <xf numFmtId="49" fontId="7" fillId="0" borderId="20" xfId="3" applyNumberFormat="1" applyFont="1" applyBorder="1" applyAlignment="1" applyProtection="1">
      <alignment vertical="center"/>
      <protection locked="0"/>
    </xf>
    <xf numFmtId="0" fontId="6" fillId="0" borderId="61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49" fontId="7" fillId="0" borderId="22" xfId="3" applyNumberFormat="1" applyFont="1" applyBorder="1" applyAlignment="1" applyProtection="1">
      <alignment vertical="center"/>
      <protection locked="0"/>
    </xf>
    <xf numFmtId="49" fontId="7" fillId="0" borderId="23" xfId="3" applyNumberFormat="1" applyFont="1" applyBorder="1" applyAlignment="1" applyProtection="1">
      <alignment vertical="center"/>
      <protection locked="0"/>
    </xf>
    <xf numFmtId="0" fontId="6" fillId="0" borderId="19" xfId="3" applyFont="1" applyBorder="1" applyAlignment="1">
      <alignment horizontal="center" vertical="center"/>
    </xf>
    <xf numFmtId="4" fontId="5" fillId="2" borderId="45" xfId="0" applyNumberFormat="1" applyFont="1" applyFill="1" applyBorder="1" applyAlignment="1" applyProtection="1">
      <alignment vertical="center" wrapText="1"/>
      <protection locked="0"/>
    </xf>
    <xf numFmtId="4" fontId="5" fillId="2" borderId="26" xfId="0" applyNumberFormat="1" applyFont="1" applyFill="1" applyBorder="1" applyAlignment="1" applyProtection="1">
      <alignment vertical="center" wrapText="1"/>
      <protection locked="0"/>
    </xf>
  </cellXfs>
  <cellStyles count="10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8" xr:uid="{6090B734-603E-A74F-ADE1-8B8C6E1B55C4}"/>
    <cellStyle name="Normální 4 2" xfId="7" xr:uid="{00000000-0005-0000-0000-000007000000}"/>
    <cellStyle name="Normální 5" xfId="9" xr:uid="{30DCAD19-D52B-D44F-8CFB-652EC61D05E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486833</xdr:colOff>
      <xdr:row>1</xdr:row>
      <xdr:rowOff>42333</xdr:rowOff>
    </xdr:from>
    <xdr:to>
      <xdr:col>12</xdr:col>
      <xdr:colOff>2061633</xdr:colOff>
      <xdr:row>2</xdr:row>
      <xdr:rowOff>71967</xdr:rowOff>
    </xdr:to>
    <xdr:pic>
      <xdr:nvPicPr>
        <xdr:cNvPr id="1239" name="obrázek 1" descr="nové%20logo%20ikis%20s%20ochrannou%20známkou">
          <a:extLst>
            <a:ext uri="{FF2B5EF4-FFF2-40B4-BE49-F238E27FC236}">
              <a16:creationId xmlns:a16="http://schemas.microsoft.com/office/drawing/2014/main" id="{A5B52544-CEAB-424F-8019-783D18414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3900" y="685800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84667</xdr:colOff>
      <xdr:row>0</xdr:row>
      <xdr:rowOff>524934</xdr:rowOff>
    </xdr:from>
    <xdr:to>
      <xdr:col>1</xdr:col>
      <xdr:colOff>506671</xdr:colOff>
      <xdr:row>2</xdr:row>
      <xdr:rowOff>220134</xdr:rowOff>
    </xdr:to>
    <xdr:pic>
      <xdr:nvPicPr>
        <xdr:cNvPr id="2" name="Obrázek 1" descr="Obsah obrázku pták, klipart, kachna&#10;&#10;Popis byl vytvořen automaticky">
          <a:extLst>
            <a:ext uri="{FF2B5EF4-FFF2-40B4-BE49-F238E27FC236}">
              <a16:creationId xmlns:a16="http://schemas.microsoft.com/office/drawing/2014/main" id="{B818B268-0E16-A6EA-9A52-CD5738DE8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524934"/>
          <a:ext cx="709871" cy="8297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300568</xdr:colOff>
      <xdr:row>1</xdr:row>
      <xdr:rowOff>110066</xdr:rowOff>
    </xdr:from>
    <xdr:to>
      <xdr:col>8</xdr:col>
      <xdr:colOff>1659468</xdr:colOff>
      <xdr:row>2</xdr:row>
      <xdr:rowOff>211667</xdr:rowOff>
    </xdr:to>
    <xdr:pic>
      <xdr:nvPicPr>
        <xdr:cNvPr id="9254" name="obrázek 1" descr="nové%20logo%20ikis%20s%20ochrannou%20známkou">
          <a:extLst>
            <a:ext uri="{FF2B5EF4-FFF2-40B4-BE49-F238E27FC236}">
              <a16:creationId xmlns:a16="http://schemas.microsoft.com/office/drawing/2014/main" id="{73B7C853-9E9F-B443-9CD2-809AFFE25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28701" y="499533"/>
          <a:ext cx="1358900" cy="491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169335</xdr:colOff>
      <xdr:row>1</xdr:row>
      <xdr:rowOff>67734</xdr:rowOff>
    </xdr:from>
    <xdr:to>
      <xdr:col>1</xdr:col>
      <xdr:colOff>480335</xdr:colOff>
      <xdr:row>2</xdr:row>
      <xdr:rowOff>338668</xdr:rowOff>
    </xdr:to>
    <xdr:pic>
      <xdr:nvPicPr>
        <xdr:cNvPr id="2" name="Obrázek 1" descr="Obsah obrázku pták, klipart, kachna&#10;&#10;Popis byl vytvořen automaticky">
          <a:extLst>
            <a:ext uri="{FF2B5EF4-FFF2-40B4-BE49-F238E27FC236}">
              <a16:creationId xmlns:a16="http://schemas.microsoft.com/office/drawing/2014/main" id="{A1F9663E-8FD7-8C4E-A976-6D3D327FD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5" y="457201"/>
          <a:ext cx="565000" cy="660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70"/>
  <sheetViews>
    <sheetView topLeftCell="A35" zoomScale="75" zoomScaleNormal="75" workbookViewId="0">
      <selection activeCell="B68" activeCellId="3" sqref="M58 L51:L52 I51:I52 B68:G68"/>
    </sheetView>
  </sheetViews>
  <sheetFormatPr baseColWidth="10" defaultColWidth="11.5" defaultRowHeight="13"/>
  <cols>
    <col min="1" max="1" width="3.6640625" style="3" customWidth="1"/>
    <col min="2" max="2" width="11.5" style="3" customWidth="1"/>
    <col min="3" max="3" width="10.6640625" style="3" customWidth="1"/>
    <col min="4" max="4" width="13.83203125" style="3" customWidth="1"/>
    <col min="5" max="5" width="14.5" style="3" customWidth="1"/>
    <col min="6" max="7" width="0.1640625" style="3" customWidth="1"/>
    <col min="8" max="8" width="40.83203125" style="3" customWidth="1"/>
    <col min="9" max="9" width="27.83203125" style="3" customWidth="1"/>
    <col min="10" max="10" width="20.5" style="3" customWidth="1"/>
    <col min="11" max="13" width="28.6640625" style="3" customWidth="1"/>
    <col min="14" max="16384" width="11.5" style="3"/>
  </cols>
  <sheetData>
    <row r="1" spans="1:22" ht="50" customHeight="1">
      <c r="A1" s="109" t="s">
        <v>108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22" ht="39" customHeight="1">
      <c r="A2" s="111" t="s">
        <v>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22" s="4" customFormat="1" ht="32" customHeight="1">
      <c r="A3" s="110" t="s">
        <v>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V3" s="14" t="s">
        <v>7</v>
      </c>
    </row>
    <row r="4" spans="1:22" s="49" customFormat="1" ht="35" customHeight="1">
      <c r="A4" s="108" t="s">
        <v>64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V4" s="50"/>
    </row>
    <row r="5" spans="1:22" s="4" customFormat="1" ht="25.5" customHeight="1" thickBot="1">
      <c r="A5" s="31" t="s">
        <v>38</v>
      </c>
    </row>
    <row r="6" spans="1:22" s="4" customFormat="1" ht="39" customHeight="1" thickBot="1">
      <c r="B6" s="102" t="s">
        <v>38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4"/>
    </row>
    <row r="7" spans="1:22" s="4" customFormat="1" ht="25.5" customHeight="1" thickBot="1">
      <c r="A7" s="31" t="s">
        <v>39</v>
      </c>
    </row>
    <row r="8" spans="1:22" s="4" customFormat="1" ht="35" customHeight="1" thickBot="1">
      <c r="B8" s="105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7"/>
    </row>
    <row r="9" spans="1:22" s="4" customFormat="1" ht="25.5" customHeight="1" thickBot="1">
      <c r="A9" s="31" t="s">
        <v>67</v>
      </c>
    </row>
    <row r="10" spans="1:22" s="4" customFormat="1" ht="35" customHeight="1" thickBot="1">
      <c r="B10" s="105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7"/>
    </row>
    <row r="11" spans="1:22" s="4" customFormat="1" ht="25.5" customHeight="1" thickBot="1">
      <c r="A11" s="31" t="s">
        <v>66</v>
      </c>
    </row>
    <row r="12" spans="1:22" s="4" customFormat="1" ht="35" customHeight="1" thickBot="1">
      <c r="B12" s="105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7"/>
    </row>
    <row r="13" spans="1:22" s="19" customFormat="1" ht="25.5" customHeight="1" thickBot="1">
      <c r="A13" s="31" t="s">
        <v>40</v>
      </c>
      <c r="F13" s="31" t="s">
        <v>69</v>
      </c>
      <c r="G13" s="31"/>
      <c r="I13" s="31" t="s">
        <v>58</v>
      </c>
      <c r="K13" s="31" t="s">
        <v>68</v>
      </c>
    </row>
    <row r="14" spans="1:22" s="4" customFormat="1" ht="35" customHeight="1" thickBot="1">
      <c r="B14" s="89"/>
      <c r="C14" s="90"/>
      <c r="D14" s="91"/>
      <c r="E14" s="38"/>
      <c r="F14" s="89"/>
      <c r="G14" s="91"/>
      <c r="H14" s="5"/>
      <c r="I14" s="51"/>
      <c r="J14" s="38"/>
      <c r="K14" s="89"/>
      <c r="L14" s="90"/>
      <c r="M14" s="91"/>
    </row>
    <row r="15" spans="1:22" s="19" customFormat="1" ht="25.5" customHeight="1" thickBot="1">
      <c r="A15" s="31" t="s">
        <v>41</v>
      </c>
    </row>
    <row r="16" spans="1:22" s="4" customFormat="1" ht="35" customHeight="1" thickBot="1">
      <c r="B16" s="89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</row>
    <row r="17" spans="1:22" s="19" customFormat="1" ht="25.5" customHeight="1" thickBot="1">
      <c r="A17" s="31" t="s">
        <v>42</v>
      </c>
    </row>
    <row r="18" spans="1:22" s="4" customFormat="1" ht="35" customHeight="1" thickBot="1">
      <c r="B18" s="105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7"/>
    </row>
    <row r="19" spans="1:22" s="4" customFormat="1" ht="19" customHeight="1">
      <c r="A19" s="88" t="s">
        <v>27</v>
      </c>
      <c r="B19" s="88"/>
      <c r="C19" s="88"/>
      <c r="D19" s="88"/>
      <c r="E19" s="88"/>
      <c r="F19" s="42"/>
      <c r="G19" s="42"/>
      <c r="H19" s="42"/>
      <c r="I19" s="42"/>
      <c r="J19" s="42"/>
      <c r="K19" s="42"/>
      <c r="L19" s="42"/>
      <c r="M19" s="42"/>
    </row>
    <row r="20" spans="1:22" s="19" customFormat="1" ht="25.5" customHeight="1" thickBot="1">
      <c r="A20" s="31" t="s">
        <v>43</v>
      </c>
      <c r="F20" s="31" t="s">
        <v>44</v>
      </c>
      <c r="K20" s="31" t="s">
        <v>45</v>
      </c>
    </row>
    <row r="21" spans="1:22" s="4" customFormat="1" ht="35" customHeight="1" thickBot="1">
      <c r="B21" s="89"/>
      <c r="C21" s="90"/>
      <c r="D21" s="91"/>
      <c r="E21" s="5"/>
      <c r="F21" s="89"/>
      <c r="G21" s="90"/>
      <c r="H21" s="90"/>
      <c r="I21" s="91"/>
      <c r="J21" s="38"/>
      <c r="K21" s="89"/>
      <c r="L21" s="90"/>
      <c r="M21" s="91"/>
    </row>
    <row r="22" spans="1:22" s="44" customFormat="1" ht="18" customHeight="1">
      <c r="A22" s="31" t="s">
        <v>32</v>
      </c>
      <c r="B22" s="43"/>
      <c r="D22" s="43"/>
      <c r="F22" s="43"/>
      <c r="G22" s="43"/>
      <c r="H22" s="43"/>
    </row>
    <row r="23" spans="1:22" s="44" customFormat="1" ht="21" customHeight="1">
      <c r="B23" s="59" t="s">
        <v>33</v>
      </c>
      <c r="D23" s="59" t="s">
        <v>34</v>
      </c>
      <c r="F23" s="59" t="s">
        <v>35</v>
      </c>
      <c r="H23" s="59" t="s">
        <v>36</v>
      </c>
      <c r="I23" s="45"/>
      <c r="J23" s="45"/>
    </row>
    <row r="24" spans="1:22" s="44" customFormat="1" ht="16" customHeight="1">
      <c r="B24" s="83" t="s">
        <v>37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</row>
    <row r="25" spans="1:22" s="4" customFormat="1" ht="25.5" customHeight="1">
      <c r="A25" s="108" t="s">
        <v>65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V25" s="14"/>
    </row>
    <row r="26" spans="1:22" s="4" customFormat="1" ht="25.5" customHeight="1" thickBot="1">
      <c r="A26" s="31" t="s">
        <v>46</v>
      </c>
    </row>
    <row r="27" spans="1:22" s="4" customFormat="1" ht="39" customHeight="1" thickBot="1">
      <c r="B27" s="102" t="s">
        <v>47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4"/>
    </row>
    <row r="28" spans="1:22" s="4" customFormat="1" ht="25.5" customHeight="1" thickBot="1">
      <c r="A28" s="31" t="s">
        <v>48</v>
      </c>
    </row>
    <row r="29" spans="1:22" s="4" customFormat="1" ht="35" customHeight="1" thickBot="1">
      <c r="B29" s="105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7"/>
    </row>
    <row r="30" spans="1:22" s="4" customFormat="1" ht="26" customHeight="1">
      <c r="A30" s="88" t="s">
        <v>63</v>
      </c>
      <c r="B30" s="88"/>
      <c r="C30" s="88"/>
      <c r="D30" s="88"/>
      <c r="E30" s="88"/>
      <c r="F30" s="88"/>
      <c r="G30" s="88"/>
      <c r="H30" s="88"/>
      <c r="I30" s="88"/>
      <c r="J30" s="42"/>
      <c r="K30" s="42"/>
      <c r="L30" s="42"/>
      <c r="M30" s="42"/>
    </row>
    <row r="31" spans="1:22" s="19" customFormat="1" ht="25.5" customHeight="1" thickBot="1">
      <c r="A31" s="31" t="s">
        <v>59</v>
      </c>
      <c r="I31" s="31" t="s">
        <v>60</v>
      </c>
      <c r="K31" s="31"/>
    </row>
    <row r="32" spans="1:22" s="4" customFormat="1" ht="35" customHeight="1" thickBot="1">
      <c r="B32" s="89"/>
      <c r="C32" s="90"/>
      <c r="D32" s="90"/>
      <c r="E32" s="90"/>
      <c r="F32" s="91"/>
      <c r="J32" s="89"/>
      <c r="K32" s="90"/>
      <c r="L32" s="90"/>
      <c r="M32" s="91"/>
    </row>
    <row r="33" spans="1:13" s="44" customFormat="1" ht="25" customHeight="1" thickBot="1">
      <c r="A33" s="31" t="s">
        <v>49</v>
      </c>
      <c r="B33" s="46"/>
      <c r="C33" s="46"/>
      <c r="D33" s="46"/>
      <c r="E33" s="46"/>
      <c r="F33" s="46"/>
      <c r="G33" s="46"/>
      <c r="H33" s="46"/>
      <c r="I33" s="46"/>
      <c r="J33" s="46"/>
    </row>
    <row r="34" spans="1:13" s="43" customFormat="1" ht="31" customHeight="1">
      <c r="B34" s="101" t="s">
        <v>50</v>
      </c>
      <c r="C34" s="97"/>
      <c r="D34" s="97" t="s">
        <v>51</v>
      </c>
      <c r="E34" s="97"/>
      <c r="F34" s="97"/>
      <c r="G34" s="97"/>
      <c r="H34" s="98"/>
      <c r="I34" s="99"/>
      <c r="J34" s="99"/>
      <c r="K34" s="99"/>
      <c r="L34" s="99"/>
      <c r="M34" s="100"/>
    </row>
    <row r="35" spans="1:13" s="44" customFormat="1" ht="31" customHeight="1">
      <c r="B35" s="84" t="s">
        <v>52</v>
      </c>
      <c r="C35" s="85"/>
      <c r="D35" s="85" t="s">
        <v>10</v>
      </c>
      <c r="E35" s="85"/>
      <c r="F35" s="85"/>
      <c r="G35" s="85"/>
      <c r="H35" s="92"/>
      <c r="I35" s="92"/>
      <c r="J35" s="92"/>
      <c r="K35" s="92"/>
      <c r="L35" s="92"/>
      <c r="M35" s="93"/>
    </row>
    <row r="36" spans="1:13" s="44" customFormat="1" ht="31" customHeight="1">
      <c r="B36" s="84"/>
      <c r="C36" s="85"/>
      <c r="D36" s="94" t="s">
        <v>53</v>
      </c>
      <c r="E36" s="94"/>
      <c r="F36" s="94"/>
      <c r="G36" s="94"/>
      <c r="H36" s="95"/>
      <c r="I36" s="95"/>
      <c r="J36" s="95"/>
      <c r="K36" s="95"/>
      <c r="L36" s="95"/>
      <c r="M36" s="96"/>
    </row>
    <row r="37" spans="1:13" s="44" customFormat="1" ht="31" customHeight="1" thickBot="1">
      <c r="B37" s="86"/>
      <c r="C37" s="87"/>
      <c r="D37" s="82" t="s">
        <v>54</v>
      </c>
      <c r="E37" s="82"/>
      <c r="F37" s="60" t="s">
        <v>33</v>
      </c>
      <c r="G37" s="60" t="s">
        <v>34</v>
      </c>
      <c r="H37" s="60" t="s">
        <v>35</v>
      </c>
      <c r="I37" s="60" t="s">
        <v>36</v>
      </c>
      <c r="J37" s="47" t="s">
        <v>55</v>
      </c>
      <c r="K37" s="60"/>
      <c r="L37" s="48" t="s">
        <v>45</v>
      </c>
      <c r="M37" s="61"/>
    </row>
    <row r="38" spans="1:13" s="43" customFormat="1" ht="31" customHeight="1">
      <c r="B38" s="101" t="s">
        <v>56</v>
      </c>
      <c r="C38" s="97"/>
      <c r="D38" s="97" t="s">
        <v>51</v>
      </c>
      <c r="E38" s="97"/>
      <c r="F38" s="97"/>
      <c r="G38" s="97"/>
      <c r="H38" s="98"/>
      <c r="I38" s="99"/>
      <c r="J38" s="99"/>
      <c r="K38" s="99"/>
      <c r="L38" s="99"/>
      <c r="M38" s="100"/>
    </row>
    <row r="39" spans="1:13" s="44" customFormat="1" ht="31" customHeight="1">
      <c r="B39" s="84" t="s">
        <v>61</v>
      </c>
      <c r="C39" s="85"/>
      <c r="D39" s="85" t="s">
        <v>10</v>
      </c>
      <c r="E39" s="85"/>
      <c r="F39" s="85"/>
      <c r="G39" s="85"/>
      <c r="H39" s="92"/>
      <c r="I39" s="92"/>
      <c r="J39" s="92"/>
      <c r="K39" s="92"/>
      <c r="L39" s="92"/>
      <c r="M39" s="93"/>
    </row>
    <row r="40" spans="1:13" s="44" customFormat="1" ht="31" customHeight="1">
      <c r="B40" s="84"/>
      <c r="C40" s="85"/>
      <c r="D40" s="94" t="s">
        <v>53</v>
      </c>
      <c r="E40" s="94"/>
      <c r="F40" s="94"/>
      <c r="G40" s="94"/>
      <c r="H40" s="95"/>
      <c r="I40" s="95"/>
      <c r="J40" s="95"/>
      <c r="K40" s="95"/>
      <c r="L40" s="95"/>
      <c r="M40" s="96"/>
    </row>
    <row r="41" spans="1:13" s="44" customFormat="1" ht="31" customHeight="1" thickBot="1">
      <c r="B41" s="86"/>
      <c r="C41" s="87"/>
      <c r="D41" s="82" t="s">
        <v>54</v>
      </c>
      <c r="E41" s="82"/>
      <c r="F41" s="60" t="s">
        <v>33</v>
      </c>
      <c r="G41" s="60" t="s">
        <v>34</v>
      </c>
      <c r="H41" s="60" t="s">
        <v>35</v>
      </c>
      <c r="I41" s="60" t="s">
        <v>36</v>
      </c>
      <c r="J41" s="47" t="s">
        <v>55</v>
      </c>
      <c r="K41" s="60"/>
      <c r="L41" s="48" t="s">
        <v>45</v>
      </c>
      <c r="M41" s="61"/>
    </row>
    <row r="42" spans="1:13" s="43" customFormat="1" ht="31" customHeight="1">
      <c r="B42" s="101" t="s">
        <v>57</v>
      </c>
      <c r="C42" s="97"/>
      <c r="D42" s="97" t="s">
        <v>51</v>
      </c>
      <c r="E42" s="97"/>
      <c r="F42" s="97"/>
      <c r="G42" s="97"/>
      <c r="H42" s="98"/>
      <c r="I42" s="99"/>
      <c r="J42" s="99"/>
      <c r="K42" s="99"/>
      <c r="L42" s="99"/>
      <c r="M42" s="100"/>
    </row>
    <row r="43" spans="1:13" s="44" customFormat="1" ht="31" customHeight="1">
      <c r="B43" s="84" t="s">
        <v>61</v>
      </c>
      <c r="C43" s="85"/>
      <c r="D43" s="85" t="s">
        <v>10</v>
      </c>
      <c r="E43" s="85"/>
      <c r="F43" s="85"/>
      <c r="G43" s="85"/>
      <c r="H43" s="92"/>
      <c r="I43" s="92"/>
      <c r="J43" s="92"/>
      <c r="K43" s="92"/>
      <c r="L43" s="92"/>
      <c r="M43" s="93"/>
    </row>
    <row r="44" spans="1:13" s="44" customFormat="1" ht="31" customHeight="1">
      <c r="B44" s="84"/>
      <c r="C44" s="85"/>
      <c r="D44" s="94" t="s">
        <v>53</v>
      </c>
      <c r="E44" s="94"/>
      <c r="F44" s="94"/>
      <c r="G44" s="94"/>
      <c r="H44" s="95"/>
      <c r="I44" s="95"/>
      <c r="J44" s="95"/>
      <c r="K44" s="95"/>
      <c r="L44" s="95"/>
      <c r="M44" s="96"/>
    </row>
    <row r="45" spans="1:13" s="44" customFormat="1" ht="31" customHeight="1" thickBot="1">
      <c r="B45" s="86"/>
      <c r="C45" s="87"/>
      <c r="D45" s="82" t="s">
        <v>54</v>
      </c>
      <c r="E45" s="82"/>
      <c r="F45" s="60" t="s">
        <v>33</v>
      </c>
      <c r="G45" s="60" t="s">
        <v>34</v>
      </c>
      <c r="H45" s="60" t="s">
        <v>35</v>
      </c>
      <c r="I45" s="60" t="s">
        <v>36</v>
      </c>
      <c r="J45" s="47" t="s">
        <v>55</v>
      </c>
      <c r="K45" s="60"/>
      <c r="L45" s="48" t="s">
        <v>45</v>
      </c>
      <c r="M45" s="61"/>
    </row>
    <row r="46" spans="1:13" s="44" customFormat="1" ht="14" customHeight="1">
      <c r="B46" s="83" t="s">
        <v>37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</row>
    <row r="47" spans="1:13" s="44" customFormat="1" ht="14" customHeight="1">
      <c r="B47" s="83" t="s">
        <v>62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</row>
    <row r="48" spans="1:13" s="4" customFormat="1" ht="25.5" customHeight="1" thickBot="1">
      <c r="A48" s="77" t="s">
        <v>70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spans="1:13" s="7" customFormat="1" ht="21" customHeight="1">
      <c r="A49" s="6"/>
      <c r="B49" s="120" t="s">
        <v>1</v>
      </c>
      <c r="C49" s="121"/>
      <c r="D49" s="121"/>
      <c r="E49" s="121"/>
      <c r="F49" s="121"/>
      <c r="G49" s="121"/>
      <c r="H49" s="136"/>
      <c r="I49" s="116" t="s">
        <v>73</v>
      </c>
      <c r="J49" s="132" t="s">
        <v>74</v>
      </c>
      <c r="K49" s="79" t="s">
        <v>6</v>
      </c>
      <c r="L49" s="79"/>
      <c r="M49" s="80"/>
    </row>
    <row r="50" spans="1:13" s="7" customFormat="1" ht="21" customHeight="1" thickBot="1">
      <c r="A50" s="6"/>
      <c r="B50" s="122"/>
      <c r="C50" s="123"/>
      <c r="D50" s="123"/>
      <c r="E50" s="123"/>
      <c r="F50" s="123"/>
      <c r="G50" s="123"/>
      <c r="H50" s="137"/>
      <c r="I50" s="117"/>
      <c r="J50" s="133"/>
      <c r="K50" s="8" t="s">
        <v>2</v>
      </c>
      <c r="L50" s="9" t="s">
        <v>5</v>
      </c>
      <c r="M50" s="10" t="s">
        <v>3</v>
      </c>
    </row>
    <row r="51" spans="1:13" s="7" customFormat="1" ht="50" customHeight="1" thickTop="1">
      <c r="A51" s="6"/>
      <c r="B51" s="134" t="s">
        <v>82</v>
      </c>
      <c r="C51" s="135"/>
      <c r="D51" s="135"/>
      <c r="E51" s="135"/>
      <c r="F51" s="135"/>
      <c r="G51" s="135"/>
      <c r="H51" s="135"/>
      <c r="I51" s="187"/>
      <c r="J51" s="64">
        <f>'Počty vodoměrů + spec'!D55</f>
        <v>3045</v>
      </c>
      <c r="K51" s="62">
        <f>J51*I51</f>
        <v>0</v>
      </c>
      <c r="L51" s="28"/>
      <c r="M51" s="17">
        <f>K51+L51</f>
        <v>0</v>
      </c>
    </row>
    <row r="52" spans="1:13" s="7" customFormat="1" ht="50" customHeight="1" thickBot="1">
      <c r="A52" s="6"/>
      <c r="B52" s="138" t="s">
        <v>75</v>
      </c>
      <c r="C52" s="139"/>
      <c r="D52" s="139"/>
      <c r="E52" s="139"/>
      <c r="F52" s="139"/>
      <c r="G52" s="139"/>
      <c r="H52" s="139"/>
      <c r="I52" s="188"/>
      <c r="J52" s="71">
        <f>J51</f>
        <v>3045</v>
      </c>
      <c r="K52" s="63">
        <f>I52*J52</f>
        <v>0</v>
      </c>
      <c r="L52" s="29"/>
      <c r="M52" s="18">
        <f>K52+L52</f>
        <v>0</v>
      </c>
    </row>
    <row r="53" spans="1:13" s="4" customFormat="1" ht="41.25" customHeight="1" thickBot="1">
      <c r="A53" s="5"/>
      <c r="B53" s="112" t="s">
        <v>28</v>
      </c>
      <c r="C53" s="113"/>
      <c r="D53" s="113"/>
      <c r="E53" s="113"/>
      <c r="F53" s="113"/>
      <c r="G53" s="113"/>
      <c r="H53" s="113"/>
      <c r="I53" s="113"/>
      <c r="J53" s="114"/>
      <c r="K53" s="55">
        <f>SUM(K51:K52)</f>
        <v>0</v>
      </c>
      <c r="L53" s="57">
        <f>SUM(L51:L52)</f>
        <v>0</v>
      </c>
      <c r="M53" s="56">
        <f>SUM(M51:M52)</f>
        <v>0</v>
      </c>
    </row>
    <row r="54" spans="1:13" s="4" customFormat="1" ht="12" customHeight="1">
      <c r="A54" s="5"/>
      <c r="B54" s="39"/>
      <c r="C54" s="39"/>
      <c r="D54" s="39"/>
      <c r="E54" s="39"/>
      <c r="F54" s="39"/>
      <c r="G54" s="39"/>
      <c r="H54" s="39"/>
      <c r="I54" s="39"/>
      <c r="J54" s="39"/>
      <c r="K54" s="40"/>
      <c r="L54" s="41"/>
      <c r="M54" s="41"/>
    </row>
    <row r="55" spans="1:13" s="4" customFormat="1" ht="25.5" customHeight="1" thickBot="1">
      <c r="A55" s="77" t="s">
        <v>81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</row>
    <row r="56" spans="1:13" s="7" customFormat="1" ht="21" customHeight="1">
      <c r="A56" s="6"/>
      <c r="B56" s="120" t="s">
        <v>1</v>
      </c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80" t="s">
        <v>72</v>
      </c>
    </row>
    <row r="57" spans="1:13" s="7" customFormat="1" ht="21" customHeight="1" thickBot="1">
      <c r="A57" s="6"/>
      <c r="B57" s="122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4"/>
    </row>
    <row r="58" spans="1:13" s="7" customFormat="1" ht="41" customHeight="1" thickTop="1" thickBot="1">
      <c r="A58" s="6"/>
      <c r="B58" s="125" t="s">
        <v>24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7"/>
      <c r="M58" s="58">
        <v>0</v>
      </c>
    </row>
    <row r="59" spans="1:13" s="4" customFormat="1" ht="10" customHeight="1" thickBot="1">
      <c r="A59" s="5"/>
      <c r="B59" s="11"/>
      <c r="C59" s="11"/>
      <c r="D59" s="11"/>
      <c r="E59" s="11"/>
      <c r="F59" s="11"/>
      <c r="G59" s="11"/>
      <c r="H59" s="11"/>
      <c r="I59" s="11"/>
      <c r="J59" s="11"/>
      <c r="K59" s="1"/>
      <c r="L59" s="1"/>
      <c r="M59" s="1"/>
    </row>
    <row r="60" spans="1:13" s="12" customFormat="1" ht="45" customHeight="1" thickBot="1">
      <c r="B60" s="128"/>
      <c r="C60" s="129"/>
      <c r="D60" s="130"/>
      <c r="E60" s="131" t="s">
        <v>71</v>
      </c>
      <c r="F60" s="131"/>
      <c r="G60" s="131"/>
      <c r="H60" s="131"/>
      <c r="I60" s="131"/>
    </row>
    <row r="61" spans="1:13" s="12" customFormat="1" ht="14" customHeight="1">
      <c r="C61" s="5"/>
      <c r="H61" s="52"/>
      <c r="I61" s="5"/>
    </row>
    <row r="62" spans="1:13" s="12" customFormat="1" ht="25.5" customHeight="1">
      <c r="B62" s="5" t="s">
        <v>4</v>
      </c>
    </row>
    <row r="63" spans="1:13" s="12" customFormat="1" ht="25.5" customHeight="1">
      <c r="B63" s="30"/>
      <c r="C63" s="5" t="s">
        <v>25</v>
      </c>
      <c r="H63" s="52"/>
      <c r="I63" s="5"/>
    </row>
    <row r="64" spans="1:13" s="12" customFormat="1" ht="10" customHeight="1"/>
    <row r="65" spans="1:13" s="12" customFormat="1" ht="21" customHeight="1">
      <c r="A65" s="115" t="s">
        <v>79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</row>
    <row r="66" spans="1:13" s="12" customFormat="1" ht="21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</row>
    <row r="67" spans="1:13" s="13" customFormat="1" ht="12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</row>
    <row r="68" spans="1:13" s="13" customFormat="1" ht="40" customHeight="1">
      <c r="B68" s="81" t="s">
        <v>78</v>
      </c>
      <c r="C68" s="81"/>
      <c r="D68" s="81"/>
      <c r="E68" s="81"/>
      <c r="F68" s="81"/>
      <c r="G68" s="81"/>
      <c r="K68" s="119" t="s">
        <v>8</v>
      </c>
      <c r="L68" s="119"/>
      <c r="M68" s="119"/>
    </row>
    <row r="69" spans="1:13" s="2" customFormat="1" ht="30" customHeight="1">
      <c r="A69" s="15"/>
      <c r="B69" s="15"/>
      <c r="C69" s="15"/>
      <c r="D69" s="15"/>
      <c r="E69" s="15"/>
      <c r="F69" s="15"/>
      <c r="G69" s="15"/>
      <c r="H69" s="15"/>
      <c r="I69" s="15"/>
      <c r="K69" s="118" t="s">
        <v>80</v>
      </c>
      <c r="L69" s="118"/>
      <c r="M69" s="118"/>
    </row>
    <row r="70" spans="1:13" s="2" customFormat="1" ht="28" customHeight="1">
      <c r="B70" s="16"/>
      <c r="C70" s="16"/>
      <c r="D70" s="16"/>
      <c r="F70" s="16"/>
    </row>
  </sheetData>
  <sheetProtection algorithmName="SHA-512" hashValue="wNC0ypx4+xQL2BELUqzCeXXKzmbiF5JLnePVxXGUAa3eWEVmpp8umPrV5gJVY2CuLuDGz5eMI0zmA7bofL8gTA==" saltValue="D7ORGlauXK6wirfKnG/9JA==" spinCount="100000" sheet="1" objects="1" scenarios="1" formatCells="0" formatColumns="0" formatRows="0"/>
  <mergeCells count="71">
    <mergeCell ref="K69:M69"/>
    <mergeCell ref="K68:M68"/>
    <mergeCell ref="A55:M55"/>
    <mergeCell ref="B56:L57"/>
    <mergeCell ref="M56:M57"/>
    <mergeCell ref="B58:L58"/>
    <mergeCell ref="B60:D60"/>
    <mergeCell ref="E60:I60"/>
    <mergeCell ref="B12:M12"/>
    <mergeCell ref="K14:M14"/>
    <mergeCell ref="B18:M18"/>
    <mergeCell ref="A19:E19"/>
    <mergeCell ref="B24:M24"/>
    <mergeCell ref="B14:D14"/>
    <mergeCell ref="F14:G14"/>
    <mergeCell ref="B16:M16"/>
    <mergeCell ref="A1:M1"/>
    <mergeCell ref="A3:M3"/>
    <mergeCell ref="A2:M2"/>
    <mergeCell ref="A4:M4"/>
    <mergeCell ref="B10:M10"/>
    <mergeCell ref="B6:M6"/>
    <mergeCell ref="B8:M8"/>
    <mergeCell ref="D37:E37"/>
    <mergeCell ref="B38:C38"/>
    <mergeCell ref="D34:G34"/>
    <mergeCell ref="H34:M34"/>
    <mergeCell ref="B34:C34"/>
    <mergeCell ref="D36:G36"/>
    <mergeCell ref="H36:M36"/>
    <mergeCell ref="D38:G38"/>
    <mergeCell ref="H38:M38"/>
    <mergeCell ref="B35:C37"/>
    <mergeCell ref="D35:G35"/>
    <mergeCell ref="B27:M27"/>
    <mergeCell ref="B29:M29"/>
    <mergeCell ref="A25:M25"/>
    <mergeCell ref="B21:D21"/>
    <mergeCell ref="F21:I21"/>
    <mergeCell ref="K21:M21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A48:M48"/>
    <mergeCell ref="K49:M49"/>
    <mergeCell ref="B68:G68"/>
    <mergeCell ref="D45:E45"/>
    <mergeCell ref="B47:M47"/>
    <mergeCell ref="B43:C45"/>
    <mergeCell ref="D43:G43"/>
    <mergeCell ref="B46:M46"/>
    <mergeCell ref="B53:J53"/>
    <mergeCell ref="A65:M67"/>
    <mergeCell ref="I49:I50"/>
    <mergeCell ref="J49:J50"/>
    <mergeCell ref="B51:H51"/>
    <mergeCell ref="B49:H50"/>
    <mergeCell ref="B52:H52"/>
  </mergeCells>
  <phoneticPr fontId="2" type="noConversion"/>
  <printOptions horizontalCentered="1"/>
  <pageMargins left="0.39370078740157483" right="0.39370078740157483" top="0.59055118110236227" bottom="0.59055118110236227" header="0" footer="0"/>
  <pageSetup paperSize="9" scale="32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EA179-066F-BE4B-837A-AECDF6A4F659}">
  <dimension ref="A1:F55"/>
  <sheetViews>
    <sheetView topLeftCell="A3" zoomScaleNormal="100" workbookViewId="0">
      <selection activeCell="M3" sqref="A1:XFD1048576"/>
    </sheetView>
  </sheetViews>
  <sheetFormatPr baseColWidth="10" defaultColWidth="8.83203125" defaultRowHeight="15"/>
  <cols>
    <col min="1" max="1" width="8.83203125" style="65"/>
    <col min="2" max="2" width="18.5" style="65" customWidth="1"/>
    <col min="3" max="3" width="8.83203125" style="65"/>
    <col min="4" max="4" width="15.5" style="65" customWidth="1"/>
    <col min="5" max="16384" width="8.83203125" style="65"/>
  </cols>
  <sheetData>
    <row r="1" spans="1:6">
      <c r="A1" s="142"/>
      <c r="B1" s="142"/>
      <c r="C1" s="142"/>
      <c r="D1" s="142"/>
      <c r="E1" s="142"/>
      <c r="F1" s="142"/>
    </row>
    <row r="2" spans="1:6">
      <c r="A2" s="140" t="s">
        <v>109</v>
      </c>
      <c r="B2" s="140"/>
      <c r="C2" s="140"/>
      <c r="D2" s="140"/>
      <c r="E2" s="140"/>
      <c r="F2" s="140"/>
    </row>
    <row r="3" spans="1:6" ht="217" customHeight="1">
      <c r="A3" s="141"/>
      <c r="B3" s="141"/>
      <c r="C3" s="141"/>
      <c r="D3" s="141"/>
      <c r="E3" s="141"/>
      <c r="F3" s="141"/>
    </row>
    <row r="4" spans="1:6">
      <c r="A4" s="69"/>
      <c r="B4" s="69" t="s">
        <v>106</v>
      </c>
      <c r="C4" s="69"/>
      <c r="D4" s="69"/>
      <c r="E4" s="69"/>
      <c r="F4" s="69"/>
    </row>
    <row r="5" spans="1:6">
      <c r="A5" s="69"/>
      <c r="B5" s="67" t="s">
        <v>100</v>
      </c>
      <c r="C5" s="67" t="s">
        <v>105</v>
      </c>
      <c r="D5" s="67" t="s">
        <v>104</v>
      </c>
      <c r="E5" s="67" t="s">
        <v>77</v>
      </c>
      <c r="F5" s="67" t="s">
        <v>76</v>
      </c>
    </row>
    <row r="6" spans="1:6">
      <c r="A6" s="69">
        <v>162</v>
      </c>
      <c r="B6" s="69" t="s">
        <v>103</v>
      </c>
      <c r="C6" s="69">
        <v>37</v>
      </c>
      <c r="D6" s="69">
        <v>114</v>
      </c>
      <c r="E6" s="69">
        <v>58</v>
      </c>
      <c r="F6" s="69">
        <v>56</v>
      </c>
    </row>
    <row r="7" spans="1:6">
      <c r="A7" s="69">
        <v>161</v>
      </c>
      <c r="B7" s="69" t="s">
        <v>103</v>
      </c>
      <c r="C7" s="69">
        <v>39</v>
      </c>
      <c r="D7" s="69">
        <v>112</v>
      </c>
      <c r="E7" s="69">
        <v>56</v>
      </c>
      <c r="F7" s="69">
        <v>56</v>
      </c>
    </row>
    <row r="8" spans="1:6">
      <c r="A8" s="69">
        <v>160</v>
      </c>
      <c r="B8" s="69" t="s">
        <v>103</v>
      </c>
      <c r="C8" s="69">
        <v>41</v>
      </c>
      <c r="D8" s="69">
        <v>114</v>
      </c>
      <c r="E8" s="69">
        <v>57</v>
      </c>
      <c r="F8" s="69">
        <v>57</v>
      </c>
    </row>
    <row r="9" spans="1:6">
      <c r="A9" s="69">
        <v>158</v>
      </c>
      <c r="B9" s="69" t="s">
        <v>103</v>
      </c>
      <c r="C9" s="69">
        <v>43</v>
      </c>
      <c r="D9" s="69">
        <v>112</v>
      </c>
      <c r="E9" s="69">
        <v>56</v>
      </c>
      <c r="F9" s="69">
        <v>56</v>
      </c>
    </row>
    <row r="10" spans="1:6">
      <c r="A10" s="69">
        <v>157</v>
      </c>
      <c r="B10" s="69" t="s">
        <v>103</v>
      </c>
      <c r="C10" s="69">
        <v>45</v>
      </c>
      <c r="D10" s="69">
        <v>114</v>
      </c>
      <c r="E10" s="69">
        <v>57</v>
      </c>
      <c r="F10" s="69">
        <v>57</v>
      </c>
    </row>
    <row r="11" spans="1:6">
      <c r="A11" s="69"/>
      <c r="B11" s="69"/>
      <c r="C11" s="69"/>
      <c r="D11" s="70">
        <v>566</v>
      </c>
      <c r="E11" s="70">
        <f>SUM(E6:E10)</f>
        <v>284</v>
      </c>
      <c r="F11" s="70">
        <f>SUM(F6:F10)</f>
        <v>282</v>
      </c>
    </row>
    <row r="12" spans="1:6">
      <c r="A12" s="69"/>
      <c r="B12" s="69"/>
      <c r="C12" s="69"/>
      <c r="D12" s="70"/>
      <c r="E12" s="70"/>
      <c r="F12" s="70"/>
    </row>
    <row r="13" spans="1:6">
      <c r="A13" s="69">
        <v>295</v>
      </c>
      <c r="B13" s="69" t="s">
        <v>95</v>
      </c>
      <c r="C13" s="69">
        <v>2</v>
      </c>
      <c r="D13" s="69">
        <v>112</v>
      </c>
      <c r="E13" s="69">
        <v>57</v>
      </c>
      <c r="F13" s="69">
        <v>55</v>
      </c>
    </row>
    <row r="14" spans="1:6">
      <c r="A14" s="69">
        <v>296</v>
      </c>
      <c r="B14" s="69" t="s">
        <v>95</v>
      </c>
      <c r="C14" s="69">
        <v>4</v>
      </c>
      <c r="D14" s="69">
        <v>128</v>
      </c>
      <c r="E14" s="69">
        <v>64</v>
      </c>
      <c r="F14" s="69">
        <v>64</v>
      </c>
    </row>
    <row r="15" spans="1:6">
      <c r="A15" s="69">
        <v>297</v>
      </c>
      <c r="B15" s="69" t="s">
        <v>95</v>
      </c>
      <c r="C15" s="69">
        <v>6</v>
      </c>
      <c r="D15" s="69">
        <v>128</v>
      </c>
      <c r="E15" s="69">
        <v>64</v>
      </c>
      <c r="F15" s="69">
        <v>64</v>
      </c>
    </row>
    <row r="16" spans="1:6">
      <c r="A16" s="69">
        <v>301</v>
      </c>
      <c r="B16" s="69" t="s">
        <v>95</v>
      </c>
      <c r="C16" s="69">
        <v>8</v>
      </c>
      <c r="D16" s="69">
        <v>128</v>
      </c>
      <c r="E16" s="69">
        <v>64</v>
      </c>
      <c r="F16" s="69">
        <v>64</v>
      </c>
    </row>
    <row r="17" spans="1:6">
      <c r="A17" s="69"/>
      <c r="B17" s="69"/>
      <c r="C17" s="69"/>
      <c r="D17" s="70">
        <f>SUM(D13:D16)</f>
        <v>496</v>
      </c>
      <c r="E17" s="70">
        <f>SUM(E13:E16)</f>
        <v>249</v>
      </c>
      <c r="F17" s="70">
        <f>SUM(F13:F16)</f>
        <v>247</v>
      </c>
    </row>
    <row r="18" spans="1:6">
      <c r="A18" s="69"/>
      <c r="B18" s="69"/>
      <c r="C18" s="69"/>
      <c r="D18" s="70"/>
      <c r="E18" s="70"/>
      <c r="F18" s="70"/>
    </row>
    <row r="19" spans="1:6">
      <c r="A19" s="69">
        <v>290</v>
      </c>
      <c r="B19" s="69" t="s">
        <v>93</v>
      </c>
      <c r="C19" s="69">
        <v>1</v>
      </c>
      <c r="D19" s="69">
        <v>112</v>
      </c>
      <c r="E19" s="69">
        <v>56</v>
      </c>
      <c r="F19" s="69">
        <v>56</v>
      </c>
    </row>
    <row r="20" spans="1:6">
      <c r="A20" s="69">
        <v>289</v>
      </c>
      <c r="B20" s="69" t="s">
        <v>93</v>
      </c>
      <c r="C20" s="69">
        <v>3</v>
      </c>
      <c r="D20" s="69">
        <v>112</v>
      </c>
      <c r="E20" s="69">
        <v>56</v>
      </c>
      <c r="F20" s="69">
        <v>56</v>
      </c>
    </row>
    <row r="21" spans="1:6">
      <c r="A21" s="69"/>
      <c r="B21" s="69"/>
      <c r="C21" s="69"/>
      <c r="D21" s="70">
        <f>SUM(D19:D20)</f>
        <v>224</v>
      </c>
      <c r="E21" s="70">
        <f>SUM(E19:E20)</f>
        <v>112</v>
      </c>
      <c r="F21" s="70">
        <f>SUM(F19:F20)</f>
        <v>112</v>
      </c>
    </row>
    <row r="22" spans="1:6">
      <c r="A22" s="69"/>
      <c r="B22" s="69"/>
      <c r="C22" s="69"/>
      <c r="D22" s="70"/>
      <c r="E22" s="70"/>
      <c r="F22" s="70"/>
    </row>
    <row r="23" spans="1:6">
      <c r="A23" s="69">
        <v>152</v>
      </c>
      <c r="B23" s="69" t="s">
        <v>102</v>
      </c>
      <c r="C23" s="69">
        <v>29</v>
      </c>
      <c r="D23" s="69">
        <v>126</v>
      </c>
      <c r="E23" s="69">
        <v>63</v>
      </c>
      <c r="F23" s="69">
        <v>63</v>
      </c>
    </row>
    <row r="24" spans="1:6">
      <c r="A24" s="69">
        <v>153</v>
      </c>
      <c r="B24" s="69" t="s">
        <v>102</v>
      </c>
      <c r="C24" s="69">
        <v>31</v>
      </c>
      <c r="D24" s="69">
        <v>128</v>
      </c>
      <c r="E24" s="69">
        <v>64</v>
      </c>
      <c r="F24" s="69">
        <v>64</v>
      </c>
    </row>
    <row r="25" spans="1:6">
      <c r="A25" s="69">
        <v>154</v>
      </c>
      <c r="B25" s="69" t="s">
        <v>102</v>
      </c>
      <c r="C25" s="69">
        <v>33</v>
      </c>
      <c r="D25" s="69">
        <v>128</v>
      </c>
      <c r="E25" s="69">
        <v>64</v>
      </c>
      <c r="F25" s="69">
        <v>64</v>
      </c>
    </row>
    <row r="26" spans="1:6">
      <c r="A26" s="69">
        <v>155</v>
      </c>
      <c r="B26" s="69" t="s">
        <v>102</v>
      </c>
      <c r="C26" s="69">
        <v>35</v>
      </c>
      <c r="D26" s="69">
        <v>112</v>
      </c>
      <c r="E26" s="69">
        <v>56</v>
      </c>
      <c r="F26" s="69">
        <v>56</v>
      </c>
    </row>
    <row r="27" spans="1:6">
      <c r="A27" s="69">
        <v>156</v>
      </c>
      <c r="B27" s="69" t="s">
        <v>102</v>
      </c>
      <c r="C27" s="69">
        <v>37</v>
      </c>
      <c r="D27" s="69">
        <v>112</v>
      </c>
      <c r="E27" s="69">
        <v>56</v>
      </c>
      <c r="F27" s="69">
        <v>56</v>
      </c>
    </row>
    <row r="28" spans="1:6">
      <c r="A28" s="69"/>
      <c r="B28" s="69"/>
      <c r="C28" s="69"/>
      <c r="D28" s="70">
        <f>SUM(D23:D27)</f>
        <v>606</v>
      </c>
      <c r="E28" s="70">
        <f>SUM(E23:E27)</f>
        <v>303</v>
      </c>
      <c r="F28" s="70">
        <f>SUM(F23:F27)</f>
        <v>303</v>
      </c>
    </row>
    <row r="29" spans="1:6">
      <c r="A29" s="69"/>
      <c r="B29" s="69"/>
      <c r="C29" s="69"/>
      <c r="D29" s="70"/>
      <c r="E29" s="70"/>
      <c r="F29" s="70"/>
    </row>
    <row r="30" spans="1:6">
      <c r="A30" s="69">
        <v>546</v>
      </c>
      <c r="B30" s="69" t="s">
        <v>86</v>
      </c>
      <c r="C30" s="69">
        <v>17</v>
      </c>
      <c r="D30" s="69">
        <v>129</v>
      </c>
      <c r="E30" s="69">
        <v>65</v>
      </c>
      <c r="F30" s="69">
        <v>64</v>
      </c>
    </row>
    <row r="31" spans="1:6">
      <c r="A31" s="69">
        <v>547</v>
      </c>
      <c r="B31" s="69" t="s">
        <v>86</v>
      </c>
      <c r="C31" s="69">
        <v>19</v>
      </c>
      <c r="D31" s="69">
        <v>128</v>
      </c>
      <c r="E31" s="69">
        <v>64</v>
      </c>
      <c r="F31" s="69">
        <v>64</v>
      </c>
    </row>
    <row r="32" spans="1:6">
      <c r="A32" s="69">
        <v>549</v>
      </c>
      <c r="B32" s="69" t="s">
        <v>86</v>
      </c>
      <c r="C32" s="69">
        <v>23</v>
      </c>
      <c r="D32" s="69">
        <v>48</v>
      </c>
      <c r="E32" s="69">
        <v>48</v>
      </c>
      <c r="F32" s="69"/>
    </row>
    <row r="33" spans="1:6">
      <c r="A33" s="69"/>
      <c r="B33" s="69"/>
      <c r="C33" s="69"/>
      <c r="D33" s="70">
        <f>SUM(D30:D32)</f>
        <v>305</v>
      </c>
      <c r="E33" s="70">
        <f>SUM(E30:E32)</f>
        <v>177</v>
      </c>
      <c r="F33" s="70">
        <f>SUM(F30:F32)</f>
        <v>128</v>
      </c>
    </row>
    <row r="34" spans="1:6">
      <c r="A34" s="69"/>
      <c r="B34" s="69"/>
      <c r="C34" s="69"/>
      <c r="D34" s="70"/>
      <c r="E34" s="70"/>
      <c r="F34" s="70"/>
    </row>
    <row r="35" spans="1:6">
      <c r="A35" s="69">
        <v>358</v>
      </c>
      <c r="B35" s="69" t="s">
        <v>88</v>
      </c>
      <c r="C35" s="69">
        <v>1</v>
      </c>
      <c r="D35" s="69">
        <v>129</v>
      </c>
      <c r="E35" s="69">
        <v>65</v>
      </c>
      <c r="F35" s="69">
        <v>64</v>
      </c>
    </row>
    <row r="36" spans="1:6">
      <c r="A36" s="69">
        <v>357</v>
      </c>
      <c r="B36" s="69" t="s">
        <v>88</v>
      </c>
      <c r="C36" s="69">
        <v>3</v>
      </c>
      <c r="D36" s="69">
        <v>129</v>
      </c>
      <c r="E36" s="69">
        <v>65</v>
      </c>
      <c r="F36" s="69">
        <v>64</v>
      </c>
    </row>
    <row r="37" spans="1:6">
      <c r="A37" s="69">
        <v>351</v>
      </c>
      <c r="B37" s="69" t="s">
        <v>88</v>
      </c>
      <c r="C37" s="69">
        <v>5</v>
      </c>
      <c r="D37" s="69">
        <v>129</v>
      </c>
      <c r="E37" s="69">
        <v>65</v>
      </c>
      <c r="F37" s="69">
        <v>64</v>
      </c>
    </row>
    <row r="38" spans="1:6">
      <c r="A38" s="69">
        <v>348</v>
      </c>
      <c r="B38" s="69" t="s">
        <v>88</v>
      </c>
      <c r="C38" s="69">
        <v>7</v>
      </c>
      <c r="D38" s="69">
        <v>129</v>
      </c>
      <c r="E38" s="69">
        <v>65</v>
      </c>
      <c r="F38" s="69">
        <v>64</v>
      </c>
    </row>
    <row r="39" spans="1:6">
      <c r="A39" s="69">
        <v>347</v>
      </c>
      <c r="B39" s="69" t="s">
        <v>88</v>
      </c>
      <c r="C39" s="69">
        <v>9</v>
      </c>
      <c r="D39" s="69">
        <v>129</v>
      </c>
      <c r="E39" s="69">
        <v>65</v>
      </c>
      <c r="F39" s="69">
        <v>64</v>
      </c>
    </row>
    <row r="40" spans="1:6">
      <c r="A40" s="69">
        <v>341</v>
      </c>
      <c r="B40" s="69" t="s">
        <v>88</v>
      </c>
      <c r="C40" s="69">
        <v>11</v>
      </c>
      <c r="D40" s="69">
        <v>129</v>
      </c>
      <c r="E40" s="69">
        <v>65</v>
      </c>
      <c r="F40" s="69">
        <v>64</v>
      </c>
    </row>
    <row r="41" spans="1:6">
      <c r="A41" s="69"/>
      <c r="B41" s="69"/>
      <c r="C41" s="69"/>
      <c r="D41" s="70">
        <f>SUM(D35:D40)</f>
        <v>774</v>
      </c>
      <c r="E41" s="70">
        <f>SUM(E35:E40)</f>
        <v>390</v>
      </c>
      <c r="F41" s="70">
        <f>SUM(F35:F40)</f>
        <v>384</v>
      </c>
    </row>
    <row r="42" spans="1:6">
      <c r="A42" s="69"/>
      <c r="B42" s="69"/>
      <c r="C42" s="69"/>
      <c r="D42" s="70"/>
      <c r="E42" s="70"/>
      <c r="F42" s="70"/>
    </row>
    <row r="43" spans="1:6">
      <c r="A43" s="69">
        <v>601</v>
      </c>
      <c r="B43" s="69" t="s">
        <v>89</v>
      </c>
      <c r="C43" s="69">
        <v>2</v>
      </c>
      <c r="D43" s="70">
        <v>74</v>
      </c>
      <c r="E43" s="70">
        <v>37</v>
      </c>
      <c r="F43" s="70">
        <v>37</v>
      </c>
    </row>
    <row r="44" spans="1:6">
      <c r="A44" s="69"/>
      <c r="B44" s="69"/>
      <c r="C44" s="69"/>
      <c r="D44" s="69"/>
      <c r="E44" s="69"/>
      <c r="F44" s="69"/>
    </row>
    <row r="45" spans="1:6">
      <c r="A45" s="69"/>
      <c r="B45" s="69"/>
      <c r="C45" s="70" t="s">
        <v>101</v>
      </c>
      <c r="D45" s="70"/>
      <c r="E45" s="69"/>
      <c r="F45" s="69"/>
    </row>
    <row r="46" spans="1:6">
      <c r="A46" s="66"/>
      <c r="B46" s="66" t="s">
        <v>100</v>
      </c>
      <c r="C46" s="66" t="s">
        <v>99</v>
      </c>
      <c r="D46" s="66" t="s">
        <v>98</v>
      </c>
      <c r="E46" s="66" t="s">
        <v>77</v>
      </c>
      <c r="F46" s="66" t="s">
        <v>76</v>
      </c>
    </row>
    <row r="47" spans="1:6">
      <c r="A47" s="67"/>
      <c r="B47" s="67" t="s">
        <v>97</v>
      </c>
      <c r="C47" s="67" t="s">
        <v>96</v>
      </c>
      <c r="D47" s="67">
        <v>566</v>
      </c>
      <c r="E47" s="67">
        <v>284</v>
      </c>
      <c r="F47" s="67">
        <v>282</v>
      </c>
    </row>
    <row r="48" spans="1:6">
      <c r="A48" s="67"/>
      <c r="B48" s="67" t="s">
        <v>95</v>
      </c>
      <c r="C48" s="68" t="s">
        <v>94</v>
      </c>
      <c r="D48" s="67">
        <v>496</v>
      </c>
      <c r="E48" s="67">
        <v>249</v>
      </c>
      <c r="F48" s="67">
        <v>247</v>
      </c>
    </row>
    <row r="49" spans="1:6">
      <c r="A49" s="67"/>
      <c r="B49" s="67" t="s">
        <v>93</v>
      </c>
      <c r="C49" s="68" t="s">
        <v>92</v>
      </c>
      <c r="D49" s="67">
        <v>224</v>
      </c>
      <c r="E49" s="67">
        <v>112</v>
      </c>
      <c r="F49" s="67">
        <v>112</v>
      </c>
    </row>
    <row r="50" spans="1:6">
      <c r="A50" s="67"/>
      <c r="B50" s="67" t="s">
        <v>91</v>
      </c>
      <c r="C50" s="67" t="s">
        <v>90</v>
      </c>
      <c r="D50" s="67">
        <v>606</v>
      </c>
      <c r="E50" s="67">
        <v>303</v>
      </c>
      <c r="F50" s="67">
        <v>303</v>
      </c>
    </row>
    <row r="51" spans="1:6">
      <c r="A51" s="67"/>
      <c r="B51" s="67" t="s">
        <v>89</v>
      </c>
      <c r="C51" s="67">
        <v>2</v>
      </c>
      <c r="D51" s="67">
        <v>74</v>
      </c>
      <c r="E51" s="67">
        <v>37</v>
      </c>
      <c r="F51" s="67">
        <v>37</v>
      </c>
    </row>
    <row r="52" spans="1:6">
      <c r="A52" s="67"/>
      <c r="B52" s="67" t="s">
        <v>88</v>
      </c>
      <c r="C52" s="68" t="s">
        <v>87</v>
      </c>
      <c r="D52" s="67">
        <v>774</v>
      </c>
      <c r="E52" s="67">
        <v>390</v>
      </c>
      <c r="F52" s="67">
        <v>384</v>
      </c>
    </row>
    <row r="53" spans="1:6">
      <c r="A53" s="67"/>
      <c r="B53" s="67" t="s">
        <v>86</v>
      </c>
      <c r="C53" s="67" t="s">
        <v>85</v>
      </c>
      <c r="D53" s="67">
        <v>305</v>
      </c>
      <c r="E53" s="67">
        <v>177</v>
      </c>
      <c r="F53" s="67">
        <v>128</v>
      </c>
    </row>
    <row r="54" spans="1:6">
      <c r="A54" s="67"/>
      <c r="B54" s="67"/>
      <c r="C54" s="67"/>
      <c r="D54" s="67"/>
      <c r="E54" s="67"/>
      <c r="F54" s="67"/>
    </row>
    <row r="55" spans="1:6">
      <c r="A55" s="66"/>
      <c r="B55" s="66" t="s">
        <v>84</v>
      </c>
      <c r="C55" s="67"/>
      <c r="D55" s="66">
        <f>SUM(D47:D54)</f>
        <v>3045</v>
      </c>
      <c r="E55" s="66">
        <f>SUM(E47:E54)</f>
        <v>1552</v>
      </c>
      <c r="F55" s="66">
        <f>SUM(F47:F54)</f>
        <v>1493</v>
      </c>
    </row>
  </sheetData>
  <sheetProtection algorithmName="SHA-512" hashValue="6b30JchIDepYn45GcKmY0SSBkI4WMJo3SFpz8ZmFYgjylAyfs3JufbYZWOfwjVnGrm8hV8pXW5zZXv2Sd4QDTg==" saltValue="iCgtxZCDvZsddBEGILt2kQ==" spinCount="100000" sheet="1" objects="1" scenarios="1"/>
  <mergeCells count="2">
    <mergeCell ref="A2:F3"/>
    <mergeCell ref="A1:F1"/>
  </mergeCells>
  <pageMargins left="0.7" right="0.7" top="0.78740157499999996" bottom="0.78740157499999996" header="0.3" footer="0.3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J30"/>
  <sheetViews>
    <sheetView tabSelected="1" zoomScale="75" zoomScaleNormal="75" workbookViewId="0">
      <selection activeCell="B6" activeCellId="1" sqref="B11:I20 B6:I6"/>
    </sheetView>
  </sheetViews>
  <sheetFormatPr baseColWidth="10" defaultColWidth="8.83203125" defaultRowHeight="13"/>
  <cols>
    <col min="1" max="1" width="3.33203125" style="20" customWidth="1"/>
    <col min="2" max="2" width="50.6640625" style="20" customWidth="1"/>
    <col min="3" max="4" width="24" style="20" customWidth="1"/>
    <col min="5" max="6" width="20.6640625" style="20" customWidth="1"/>
    <col min="7" max="8" width="16.5" style="20" customWidth="1"/>
    <col min="9" max="9" width="22.5" style="20" customWidth="1"/>
    <col min="10" max="16384" width="8.83203125" style="20"/>
  </cols>
  <sheetData>
    <row r="1" spans="1:10" ht="31" customHeight="1">
      <c r="A1" s="156" t="str">
        <f>'Krycí list nabídky'!A1</f>
        <v>Dodávka a montáž dálkově odečitatelných vodoměrů v BD ve správě MČ Brno-Starý Lískovec</v>
      </c>
      <c r="B1" s="156"/>
      <c r="C1" s="156"/>
      <c r="D1" s="156"/>
      <c r="E1" s="156"/>
      <c r="F1" s="156"/>
      <c r="G1" s="156"/>
      <c r="H1" s="156"/>
      <c r="I1" s="156"/>
    </row>
    <row r="2" spans="1:10" ht="31" customHeight="1">
      <c r="A2" s="157" t="s">
        <v>19</v>
      </c>
      <c r="B2" s="157"/>
      <c r="C2" s="157"/>
      <c r="D2" s="157"/>
      <c r="E2" s="157"/>
      <c r="F2" s="157"/>
      <c r="G2" s="157"/>
      <c r="H2" s="157"/>
      <c r="I2" s="157"/>
    </row>
    <row r="3" spans="1:10" s="21" customFormat="1" ht="31" customHeight="1">
      <c r="A3" s="158" t="s">
        <v>11</v>
      </c>
      <c r="B3" s="158"/>
      <c r="C3" s="158"/>
      <c r="D3" s="158"/>
      <c r="E3" s="158"/>
      <c r="F3" s="158"/>
      <c r="G3" s="158"/>
      <c r="H3" s="158"/>
      <c r="I3" s="158"/>
    </row>
    <row r="4" spans="1:10" s="21" customFormat="1" ht="26" customHeight="1">
      <c r="A4" s="164" t="s">
        <v>29</v>
      </c>
      <c r="B4" s="164"/>
      <c r="C4" s="164"/>
      <c r="D4" s="164"/>
      <c r="E4" s="164"/>
      <c r="F4" s="164"/>
      <c r="G4" s="164"/>
      <c r="H4" s="164"/>
      <c r="I4" s="164"/>
    </row>
    <row r="5" spans="1:10" s="21" customFormat="1" ht="18" customHeight="1" thickBot="1">
      <c r="A5" s="162" t="s">
        <v>23</v>
      </c>
      <c r="B5" s="162"/>
      <c r="C5" s="162"/>
      <c r="D5" s="22"/>
      <c r="E5" s="22"/>
      <c r="F5" s="22"/>
      <c r="G5" s="22"/>
      <c r="H5" s="22"/>
      <c r="I5" s="22"/>
    </row>
    <row r="6" spans="1:10" s="21" customFormat="1" ht="38" customHeight="1" thickBot="1">
      <c r="A6" s="22"/>
      <c r="B6" s="159" t="str">
        <f>'Krycí list nabídky'!B6</f>
        <v xml:space="preserve">Název nebo obchodní firma </v>
      </c>
      <c r="C6" s="160"/>
      <c r="D6" s="160"/>
      <c r="E6" s="160"/>
      <c r="F6" s="160"/>
      <c r="G6" s="160"/>
      <c r="H6" s="160"/>
      <c r="I6" s="161"/>
    </row>
    <row r="7" spans="1:10" s="21" customFormat="1" ht="4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10" s="21" customFormat="1" ht="45" customHeight="1" thickBot="1">
      <c r="A8" s="163" t="s">
        <v>83</v>
      </c>
      <c r="B8" s="163"/>
      <c r="C8" s="163"/>
      <c r="D8" s="163"/>
      <c r="E8" s="163"/>
      <c r="F8" s="163"/>
      <c r="G8" s="163"/>
      <c r="H8" s="163"/>
      <c r="I8" s="163"/>
    </row>
    <row r="9" spans="1:10" s="21" customFormat="1" ht="36" customHeight="1">
      <c r="A9" s="166" t="s">
        <v>12</v>
      </c>
      <c r="B9" s="150" t="s">
        <v>21</v>
      </c>
      <c r="C9" s="150" t="s">
        <v>20</v>
      </c>
      <c r="D9" s="152" t="s">
        <v>13</v>
      </c>
      <c r="E9" s="150" t="s">
        <v>14</v>
      </c>
      <c r="F9" s="150"/>
      <c r="G9" s="150" t="s">
        <v>30</v>
      </c>
      <c r="H9" s="150"/>
      <c r="I9" s="154" t="s">
        <v>107</v>
      </c>
    </row>
    <row r="10" spans="1:10" s="21" customFormat="1" ht="53.25" customHeight="1" thickBot="1">
      <c r="A10" s="167"/>
      <c r="B10" s="151"/>
      <c r="C10" s="151"/>
      <c r="D10" s="153"/>
      <c r="E10" s="23" t="s">
        <v>15</v>
      </c>
      <c r="F10" s="23" t="s">
        <v>16</v>
      </c>
      <c r="G10" s="23" t="s">
        <v>17</v>
      </c>
      <c r="H10" s="23" t="s">
        <v>22</v>
      </c>
      <c r="I10" s="155"/>
      <c r="J10" s="24"/>
    </row>
    <row r="11" spans="1:10" s="21" customFormat="1" ht="20" customHeight="1" thickTop="1">
      <c r="A11" s="143">
        <v>1</v>
      </c>
      <c r="B11" s="145"/>
      <c r="C11" s="145"/>
      <c r="D11" s="32"/>
      <c r="E11" s="149"/>
      <c r="F11" s="149"/>
      <c r="G11" s="145"/>
      <c r="H11" s="145"/>
      <c r="I11" s="147"/>
    </row>
    <row r="12" spans="1:10" s="21" customFormat="1" ht="20" customHeight="1">
      <c r="A12" s="144"/>
      <c r="B12" s="146"/>
      <c r="C12" s="146"/>
      <c r="D12" s="33"/>
      <c r="E12" s="33"/>
      <c r="F12" s="34"/>
      <c r="G12" s="146"/>
      <c r="H12" s="146"/>
      <c r="I12" s="148"/>
    </row>
    <row r="13" spans="1:10" s="21" customFormat="1" ht="20" customHeight="1">
      <c r="A13" s="171">
        <v>2</v>
      </c>
      <c r="B13" s="172"/>
      <c r="C13" s="172"/>
      <c r="D13" s="53"/>
      <c r="E13" s="173"/>
      <c r="F13" s="173"/>
      <c r="G13" s="172"/>
      <c r="H13" s="172"/>
      <c r="I13" s="170"/>
    </row>
    <row r="14" spans="1:10" s="21" customFormat="1" ht="20" customHeight="1">
      <c r="A14" s="171"/>
      <c r="B14" s="172"/>
      <c r="C14" s="172"/>
      <c r="D14" s="54"/>
      <c r="E14" s="54"/>
      <c r="F14" s="35"/>
      <c r="G14" s="172"/>
      <c r="H14" s="172"/>
      <c r="I14" s="170"/>
    </row>
    <row r="15" spans="1:10" s="21" customFormat="1" ht="20" customHeight="1">
      <c r="A15" s="171">
        <v>3</v>
      </c>
      <c r="B15" s="172"/>
      <c r="C15" s="172"/>
      <c r="D15" s="53"/>
      <c r="E15" s="173"/>
      <c r="F15" s="173"/>
      <c r="G15" s="172"/>
      <c r="H15" s="172"/>
      <c r="I15" s="170"/>
    </row>
    <row r="16" spans="1:10" s="21" customFormat="1" ht="20" customHeight="1">
      <c r="A16" s="171"/>
      <c r="B16" s="172"/>
      <c r="C16" s="172"/>
      <c r="D16" s="54"/>
      <c r="E16" s="54"/>
      <c r="F16" s="35"/>
      <c r="G16" s="172"/>
      <c r="H16" s="172"/>
      <c r="I16" s="170"/>
    </row>
    <row r="17" spans="1:9" s="21" customFormat="1" ht="20" customHeight="1">
      <c r="A17" s="182">
        <v>4</v>
      </c>
      <c r="B17" s="168"/>
      <c r="C17" s="168"/>
      <c r="D17" s="72"/>
      <c r="E17" s="165"/>
      <c r="F17" s="165"/>
      <c r="G17" s="168"/>
      <c r="H17" s="168"/>
      <c r="I17" s="180"/>
    </row>
    <row r="18" spans="1:9" s="21" customFormat="1" ht="20" customHeight="1">
      <c r="A18" s="186"/>
      <c r="B18" s="169"/>
      <c r="C18" s="169"/>
      <c r="D18" s="73"/>
      <c r="E18" s="73"/>
      <c r="F18" s="74"/>
      <c r="G18" s="169"/>
      <c r="H18" s="169"/>
      <c r="I18" s="181"/>
    </row>
    <row r="19" spans="1:9" s="21" customFormat="1" ht="20" customHeight="1">
      <c r="A19" s="182">
        <v>5</v>
      </c>
      <c r="B19" s="168"/>
      <c r="C19" s="168"/>
      <c r="D19" s="72"/>
      <c r="E19" s="165"/>
      <c r="F19" s="165"/>
      <c r="G19" s="168"/>
      <c r="H19" s="168"/>
      <c r="I19" s="180"/>
    </row>
    <row r="20" spans="1:9" s="21" customFormat="1" ht="20" customHeight="1" thickBot="1">
      <c r="A20" s="183"/>
      <c r="B20" s="184"/>
      <c r="C20" s="184"/>
      <c r="D20" s="75"/>
      <c r="E20" s="75"/>
      <c r="F20" s="76"/>
      <c r="G20" s="184"/>
      <c r="H20" s="184"/>
      <c r="I20" s="185"/>
    </row>
    <row r="21" spans="1:9" s="21" customFormat="1" ht="15" customHeight="1">
      <c r="A21" s="25"/>
    </row>
    <row r="22" spans="1:9" s="21" customFormat="1" ht="25.75" customHeight="1">
      <c r="A22" s="25"/>
      <c r="B22" s="26" t="s">
        <v>4</v>
      </c>
      <c r="C22" s="27"/>
      <c r="D22" s="27"/>
    </row>
    <row r="23" spans="1:9" s="21" customFormat="1" ht="25.75" customHeight="1">
      <c r="A23" s="25"/>
      <c r="B23" s="27"/>
      <c r="C23" s="36"/>
      <c r="D23" s="176" t="s">
        <v>31</v>
      </c>
      <c r="E23" s="177"/>
      <c r="F23" s="177"/>
      <c r="G23" s="177"/>
      <c r="H23" s="177"/>
      <c r="I23" s="177"/>
    </row>
    <row r="24" spans="1:9" s="21" customFormat="1" ht="15" customHeight="1">
      <c r="A24" s="25"/>
    </row>
    <row r="25" spans="1:9" s="21" customFormat="1" ht="31" customHeight="1">
      <c r="A25" s="178" t="s">
        <v>26</v>
      </c>
      <c r="B25" s="178"/>
      <c r="C25" s="178"/>
      <c r="D25" s="178"/>
      <c r="E25" s="178"/>
      <c r="F25" s="178"/>
      <c r="G25" s="178"/>
      <c r="H25" s="178"/>
      <c r="I25" s="178"/>
    </row>
    <row r="26" spans="1:9" s="21" customFormat="1" ht="31" customHeight="1">
      <c r="A26" s="178"/>
      <c r="B26" s="178"/>
      <c r="C26" s="178"/>
      <c r="D26" s="178"/>
      <c r="E26" s="178"/>
      <c r="F26" s="178"/>
      <c r="G26" s="178"/>
      <c r="H26" s="178"/>
      <c r="I26" s="178"/>
    </row>
    <row r="27" spans="1:9" s="21" customFormat="1" ht="14" customHeight="1">
      <c r="A27" s="25"/>
    </row>
    <row r="28" spans="1:9" s="21" customFormat="1" ht="40" customHeight="1">
      <c r="A28" s="175" t="str">
        <f>'Krycí list nabídky'!B68</f>
        <v>V ……………………...………… dne ……………..………….. 202…</v>
      </c>
      <c r="B28" s="175"/>
      <c r="C28" s="37"/>
      <c r="D28" s="20"/>
      <c r="E28" s="20"/>
      <c r="F28" s="174" t="s">
        <v>18</v>
      </c>
      <c r="G28" s="174"/>
      <c r="H28" s="174"/>
      <c r="I28" s="174"/>
    </row>
    <row r="29" spans="1:9" s="21" customFormat="1" ht="25.75" customHeight="1">
      <c r="A29" s="25"/>
      <c r="F29" s="179" t="str">
        <f>'Krycí list nabídky'!K69</f>
        <v>podpis osoby oprávněné jednat jménem či za účastníka zadávacího řízení</v>
      </c>
      <c r="G29" s="179"/>
      <c r="H29" s="179"/>
      <c r="I29" s="179"/>
    </row>
    <row r="30" spans="1:9">
      <c r="F30" s="179"/>
      <c r="G30" s="179"/>
      <c r="H30" s="179"/>
      <c r="I30" s="179"/>
    </row>
  </sheetData>
  <sheetProtection algorithmName="SHA-512" hashValue="vFK3jXea+mQPZpUo6JQiScae9xsmdlc3WpiJiUbcAxPQZijldEiWL/VkcmXAPylk8OgSLLLsbFk+SjarD07Ddw==" saltValue="tm/u0s8mq6kV3Nux12sYcA==" spinCount="100000" sheet="1" formatCells="0" formatColumns="0" formatRows="0" selectLockedCells="1"/>
  <mergeCells count="54">
    <mergeCell ref="F29:I30"/>
    <mergeCell ref="I17:I18"/>
    <mergeCell ref="A19:A20"/>
    <mergeCell ref="B19:B20"/>
    <mergeCell ref="C19:C20"/>
    <mergeCell ref="E19:F19"/>
    <mergeCell ref="G19:G20"/>
    <mergeCell ref="H19:H20"/>
    <mergeCell ref="I19:I20"/>
    <mergeCell ref="A17:A18"/>
    <mergeCell ref="B17:B18"/>
    <mergeCell ref="C17:C18"/>
    <mergeCell ref="E13:F13"/>
    <mergeCell ref="G17:G18"/>
    <mergeCell ref="H13:H14"/>
    <mergeCell ref="F28:I28"/>
    <mergeCell ref="A28:B28"/>
    <mergeCell ref="D23:I23"/>
    <mergeCell ref="A25:I26"/>
    <mergeCell ref="G13:G14"/>
    <mergeCell ref="C13:C14"/>
    <mergeCell ref="A8:I8"/>
    <mergeCell ref="A4:I4"/>
    <mergeCell ref="E17:F17"/>
    <mergeCell ref="A9:A10"/>
    <mergeCell ref="B9:B10"/>
    <mergeCell ref="H17:H18"/>
    <mergeCell ref="I13:I14"/>
    <mergeCell ref="A15:A16"/>
    <mergeCell ref="B15:B16"/>
    <mergeCell ref="C15:C16"/>
    <mergeCell ref="E15:F15"/>
    <mergeCell ref="G15:G16"/>
    <mergeCell ref="H15:H16"/>
    <mergeCell ref="I15:I16"/>
    <mergeCell ref="A13:A14"/>
    <mergeCell ref="B13:B14"/>
    <mergeCell ref="A1:I1"/>
    <mergeCell ref="A2:I2"/>
    <mergeCell ref="A3:I3"/>
    <mergeCell ref="B6:I6"/>
    <mergeCell ref="A5:C5"/>
    <mergeCell ref="C9:C10"/>
    <mergeCell ref="D9:D10"/>
    <mergeCell ref="E9:F9"/>
    <mergeCell ref="G9:H9"/>
    <mergeCell ref="I9:I10"/>
    <mergeCell ref="A11:A12"/>
    <mergeCell ref="B11:B12"/>
    <mergeCell ref="I11:I12"/>
    <mergeCell ref="C11:C12"/>
    <mergeCell ref="E11:F11"/>
    <mergeCell ref="G11:G12"/>
    <mergeCell ref="H11:H12"/>
  </mergeCells>
  <printOptions horizontalCentered="1"/>
  <pageMargins left="0.39370078740157483" right="0.39370078740157483" top="0.47244094488188981" bottom="0.19685039370078741" header="0.31496062992125984" footer="0.15748031496062992"/>
  <pageSetup paperSize="9" scale="65" orientation="landscape"/>
  <headerFooter alignWithMargins="0"/>
  <rowBreaks count="1" manualBreakCount="1">
    <brk id="2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nabídky</vt:lpstr>
      <vt:lpstr>Počty vodoměrů + spec</vt:lpstr>
      <vt:lpstr>Přehled referencí</vt:lpstr>
      <vt:lpstr>'Krycí list nabídky'!Oblast_tisku</vt:lpstr>
      <vt:lpstr>'Přehled referencí'!Oblast_tisku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2016-11-07T21:40:04Z</cp:lastPrinted>
  <dcterms:created xsi:type="dcterms:W3CDTF">2008-10-22T10:10:09Z</dcterms:created>
  <dcterms:modified xsi:type="dcterms:W3CDTF">2024-07-01T08:14:45Z</dcterms:modified>
</cp:coreProperties>
</file>